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<sst xmlns="http://schemas.openxmlformats.org/spreadsheetml/2006/main" count="748" uniqueCount="371">
  <si>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</si>
  <si>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</si>
  <si>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</si>
  <si>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</si>
  <si>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</si>
  <si>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</si>
  <si>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</si>
  <si>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</si>
  <si>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</si>
  <si>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</si>
  <si>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</si>
  <si>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</si>
  <si>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</si>
  <si>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</si>
  <si>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</si>
  <si>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</si>
  <si>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</si>
  <si>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Остали порези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</si>
  <si>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</si>
  <si>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</si>
  <si>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</si>
  <si>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</si>
  <si>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</si>
  <si>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</si>
  <si>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</si>
  <si>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</si>
  <si>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</si>
  <si>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</si>
  <si>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</si>
  <si>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 таксе за прир.прогр.у угост.обј.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</si>
  <si>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</si>
  <si>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</si>
  <si>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</si>
  <si>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</si>
  <si>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</si>
  <si>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</si>
  <si>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Сред.за репр.шума оств.прод.шум.сорт.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</si>
  <si>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</si>
  <si>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</si>
  <si>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</si>
  <si>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</si>
  <si>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Властити прих.-Дјечији вртић Пчелица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</si>
  <si>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</si>
  <si>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</si>
  <si>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</si>
  <si>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</si>
  <si>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</si>
  <si>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</si>
  <si>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</si>
  <si>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</si>
  <si>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</si>
  <si>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>Боравишна такса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</si>
  <si>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</si>
  <si>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</si>
  <si>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</si>
  <si>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</si>
  <si>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</si>
  <si>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</si>
  <si>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</si>
  <si>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Назив потрошачке јединице: Одјељење за општу управу и борачко инвалидску заштиту</t>
  </si>
  <si>
    <t>Мјесне заједнице</t>
  </si>
  <si>
    <t>Укупно потрошачка јединица 0070130</t>
  </si>
  <si>
    <t>Назив потрошачке јединице: Одјељење за финансије, рачуноводство и наплату буџета</t>
  </si>
  <si>
    <t>Укупно потрошачка јединица 0070140</t>
  </si>
  <si>
    <t>Назив потрошачке јединице: Одјељење за привреду и друштвене дјелатности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</si>
  <si>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</si>
  <si>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</si>
  <si>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</si>
  <si>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</si>
  <si>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</si>
  <si>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</si>
  <si>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</si>
  <si>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</si>
  <si>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</si>
  <si>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</si>
  <si>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</si>
  <si>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Укупно потрошачка јединица 0070150</t>
  </si>
  <si>
    <t>Одржавање зелених површина</t>
  </si>
  <si>
    <t>Одржавање путева и улица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</si>
  <si>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</si>
  <si>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</si>
  <si>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</si>
  <si>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</si>
  <si>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</si>
  <si>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</si>
  <si>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</si>
  <si>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</si>
  <si>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</si>
  <si>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</si>
  <si>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</si>
  <si>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</si>
  <si>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Дјечији вртић "Пчелица"</t>
  </si>
  <si>
    <t>Укупно потрошачка јединица 0070400</t>
  </si>
  <si>
    <t>Назив потрошачке јединице: Центар за информисање и културу</t>
  </si>
  <si>
    <t>Укупно потрошачка јединица 0818006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</si>
  <si>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</si>
  <si>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</si>
  <si>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</si>
  <si>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Назив потрошачке јединице: Локална агенција за развој</t>
  </si>
  <si>
    <t>Укупно потрошачка јединица 0070910</t>
  </si>
  <si>
    <t>УКУПНИ РАСХОДИ И ИЗДАЦИ</t>
  </si>
  <si>
    <t>Допунска заштита РВИ, бораца и пор.погинулих</t>
  </si>
  <si>
    <t>Међуопштинска орг.слијепих и слабовидих</t>
  </si>
  <si>
    <t>Технички прегледи, надзор објеката и ревизија</t>
  </si>
  <si>
    <t>Израда просторно планске документације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</si>
  <si>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</si>
  <si>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</si>
  <si>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</si>
  <si>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</si>
  <si>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</si>
  <si>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</si>
  <si>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</si>
  <si>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</si>
  <si>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</si>
  <si>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</si>
  <si>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</si>
  <si>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</si>
  <si>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</si>
  <si>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</si>
  <si>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</si>
  <si>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</si>
  <si>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</si>
  <si>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</si>
  <si>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</si>
  <si>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</si>
  <si>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</si>
  <si>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Расх.по основу комунал.и комуник.усл.</t>
  </si>
  <si>
    <t>Расходи по основу закупа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</si>
  <si>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</si>
  <si>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</si>
  <si>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</si>
  <si>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</si>
  <si>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</si>
  <si>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</si>
  <si>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</si>
  <si>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</si>
  <si>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</si>
  <si>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</si>
  <si>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</si>
  <si>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</si>
  <si>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</si>
  <si>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</si>
  <si>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</si>
  <si>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</si>
  <si>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Издаци за нематеријалну имовину</t>
  </si>
  <si>
    <t>Издаци за инвест.одржав.,рекон. и адаптацију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</si>
  <si>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</si>
  <si>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</si>
  <si>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</si>
  <si>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</si>
  <si>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</si>
  <si>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</si>
  <si>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</si>
  <si>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</si>
  <si>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</si>
  <si>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</si>
  <si>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</si>
  <si>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>Порез на приходе од сам.дјел.у пауш.износу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</si>
  <si>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</si>
  <si>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</si>
  <si>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</si>
  <si>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</si>
  <si>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</si>
  <si>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</si>
  <si>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</si>
  <si>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</si>
  <si>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</si>
  <si>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</si>
  <si>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Расходи по основу обиљеж.годиш.и знач.дат.</t>
  </si>
  <si>
    <t>Приходи од камата на новчана средства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</si>
  <si>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</si>
  <si>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</si>
  <si>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</si>
  <si>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</si>
  <si>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</si>
  <si>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материјал за посебне намјен</t>
  </si>
  <si>
    <t>Расходи за осигурање и банкарске услуге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</si>
  <si>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</si>
  <si>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</si>
  <si>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</si>
  <si>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</si>
  <si>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Здравств.осиг.корисника центра</t>
  </si>
  <si>
    <t>Дознаке пружаоцима услуга центра</t>
  </si>
  <si>
    <t>Проширени видови социјалне заштите</t>
  </si>
  <si>
    <t>ТЕКУЋИ РАСХОДИ</t>
  </si>
  <si>
    <t>ИЗДАЦИ ЗА НЕФИНАНСИЈСКУ ИМОВИНУ</t>
  </si>
  <si>
    <t>Издаци за произведену сталну имовину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</si>
  <si>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</si>
  <si>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</si>
  <si>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</si>
  <si>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</si>
  <si>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</si>
  <si>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</si>
  <si>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</si>
  <si>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</si>
  <si>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дератизације,дезинфекције и дезинсекције</t>
  </si>
  <si>
    <t>Сред.за пошумљ.и развој општине-одржав.шум.пут.</t>
  </si>
  <si>
    <t>Одржавање објеката водопривреде</t>
  </si>
  <si>
    <t>Издаци за набвку опреме</t>
  </si>
  <si>
    <t>Издаци за неизм.обав.из ранијих год..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</si>
  <si>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</si>
  <si>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</si>
  <si>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</si>
  <si>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</si>
  <si>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соц.осигурања из буџета Општине</t>
  </si>
  <si>
    <t>Дознаке соц.осигурања из буџета Републике</t>
  </si>
  <si>
    <t>Дознаке пруж.усл.соц.заштите из буџета Општине</t>
  </si>
  <si>
    <t>Остале дознаке соц.заштите из буџета Општине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</si>
  <si>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</si>
  <si>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</si>
  <si>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</si>
  <si>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</si>
  <si>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</si>
  <si>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</si>
  <si>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</si>
  <si>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</si>
  <si>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</si>
  <si>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</si>
  <si>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</si>
  <si>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</si>
  <si>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</si>
  <si>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</si>
  <si>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</si>
  <si>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</si>
  <si>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</si>
  <si>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</si>
  <si>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</si>
  <si>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</si>
  <si>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</si>
  <si>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</si>
  <si>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Укупно потрошачка јединица 0070920</t>
  </si>
  <si>
    <t>Општи порез на промет алкохолних пића</t>
  </si>
  <si>
    <t>Ком.таксе за кор.витрина за изл.робе</t>
  </si>
  <si>
    <t>Ком.таксе за кор.прос.за камп.и шаторе</t>
  </si>
  <si>
    <t>Накн.за посл.опш.инт.у шумама у прив.св.</t>
  </si>
  <si>
    <t>Примици од задуживања</t>
  </si>
  <si>
    <t>Рекон.и инв.одрж.објек.и прос.</t>
  </si>
  <si>
    <t>Властити прих.-Центар за инф.и културу</t>
  </si>
  <si>
    <t>Властити прих.-Народна библиотека</t>
  </si>
  <si>
    <t>Назив потрошачке јединице: ЈУ Средњошколски центар "Никола Тесла"</t>
  </si>
  <si>
    <t>Назив потрошачке јединице: Начелник општине</t>
  </si>
  <si>
    <t>Буџет</t>
  </si>
  <si>
    <t>БУЏЕТСКИ ПРИХОДИ</t>
  </si>
  <si>
    <t>А.</t>
  </si>
  <si>
    <t>Приходи од пореза на доходак и добит</t>
  </si>
  <si>
    <t>Порези на лична примања и прих.од сам.дјел.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</si>
  <si>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</si>
  <si>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</si>
  <si>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</si>
  <si>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</si>
  <si>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</si>
  <si>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</si>
  <si>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</si>
  <si>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</si>
  <si>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</si>
  <si>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</si>
  <si>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</si>
  <si>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</si>
  <si>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</si>
  <si>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</si>
  <si>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</si>
  <si>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</si>
  <si>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</si>
  <si>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Примици од финансијске имовине</t>
  </si>
  <si>
    <t>Ж.</t>
  </si>
  <si>
    <t>НЕТО ЗАДУЖИВАЊЕ</t>
  </si>
  <si>
    <t xml:space="preserve">Примици од дугорочног задуживања 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</si>
  <si>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</si>
  <si>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</si>
  <si>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</si>
  <si>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</si>
  <si>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>Примици по основу пореза на додату вриједност</t>
  </si>
  <si>
    <t xml:space="preserve">                                                      .</t>
  </si>
  <si>
    <t>ФИНАНСИРАЊЕ</t>
  </si>
  <si>
    <t>НЕТО ПРИМИЦИ ОД ФИНАНСИЈСКЕ ИМОВИНЕ</t>
  </si>
  <si>
    <t>Примици од наплате датих зајмова</t>
  </si>
  <si>
    <t>Примици од дугорочног задуживања</t>
  </si>
  <si>
    <t>Издаци за отплату главнице пр.зајмова</t>
  </si>
  <si>
    <t>Издаци за отплату неизм.обав.из прет.год.</t>
  </si>
  <si>
    <t>.</t>
  </si>
  <si>
    <t>Назив потрошачке јединице: Одјељење за пољопривреду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</si>
  <si>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</si>
  <si>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</si>
  <si>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</si>
  <si>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</si>
  <si>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Трансфери између буџетских јединица</t>
  </si>
  <si>
    <t>Трансфери ЈЛС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</si>
  <si>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</si>
  <si>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</si>
  <si>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</si>
  <si>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</si>
  <si>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НЕТО ЗАДУЖИВАЊЕ (I-II)</t>
  </si>
  <si>
    <t>БУЏЕТСКИ СУФИЦИТ/ДЕФИЦИТ (В+Г)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</si>
  <si>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</si>
  <si>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</si>
  <si>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</si>
  <si>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</si>
  <si>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</si>
  <si>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</si>
  <si>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</si>
  <si>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Примици од ПДВ-а -ЕИБ</t>
  </si>
  <si>
    <t>ГРАНТОВИ</t>
  </si>
  <si>
    <t>Грантови из земље</t>
  </si>
  <si>
    <t>ТРАНСФЕРИ ИЗМЕЂУ БУЏЕТСКИХ ЈЕДИНИЦА</t>
  </si>
  <si>
    <t xml:space="preserve">II </t>
  </si>
  <si>
    <t>код</t>
  </si>
  <si>
    <t>Екон.</t>
  </si>
  <si>
    <t>ЈУ Спомем подручје Доња Градина</t>
  </si>
  <si>
    <t>Укупно потрошачка јединица 0070151</t>
  </si>
  <si>
    <t>Укупно потрошачка јединица 0070125</t>
  </si>
  <si>
    <t>Ј.</t>
  </si>
  <si>
    <t>К.</t>
  </si>
  <si>
    <t>Примици од ПДВ-а -Цент.за инф.и културу</t>
  </si>
  <si>
    <t>Издаци за инвестиционо одржавање</t>
  </si>
  <si>
    <t>11</t>
  </si>
  <si>
    <t>Остало</t>
  </si>
  <si>
    <t>Накнаде,таксе и прих.од пруж.јавних услуга</t>
  </si>
  <si>
    <t>2015.</t>
  </si>
  <si>
    <t>Издаци по основу пореза на додату вриједн.</t>
  </si>
  <si>
    <t>Издаци за инвест.одржав.,реконст.и адапт.</t>
  </si>
  <si>
    <t>Бруто накнаде за рад чл.радних тијела и ком.</t>
  </si>
  <si>
    <t>Расходи за услуге штамп,инфор.и правне усл.</t>
  </si>
  <si>
    <t>Порез на пренос непокретности и права</t>
  </si>
  <si>
    <t xml:space="preserve">  </t>
  </si>
  <si>
    <t>Расх.по основу утр.енергије,ком.и комуник.усл.</t>
  </si>
  <si>
    <t>НЕТО ФИНАНСИРАЊЕ (Ж)</t>
  </si>
  <si>
    <t xml:space="preserve">   </t>
  </si>
  <si>
    <t>Концес.накн.за кор.прир.доб.од општ.инт.</t>
  </si>
  <si>
    <t>Приходи општинских органа управе</t>
  </si>
  <si>
    <t>Расходи финансирања и др.фин.трошкови</t>
  </si>
  <si>
    <t>Примици од ПДВ-а -Општ.управа</t>
  </si>
  <si>
    <t>Расх.по основу утрош.енергије,комун.и ком.усл.</t>
  </si>
  <si>
    <t>Општи пор.на пром.усл.у год.пауш.изн.</t>
  </si>
  <si>
    <t xml:space="preserve">УКУПНИ БУЏЕТСКИ РАСХОДИ И ИЗДАЦИ ЗА НЕФИНАНС. ИМОВИНУ </t>
  </si>
  <si>
    <t xml:space="preserve">УКУПНИ БУЏЕТСКИ ПРИХОДИ И ПРИМИЦИ ЗА НЕФИНАНС. ИМОВИНУ </t>
  </si>
  <si>
    <t>УКУПНА БУЏЕТСКА СРЕДСТВА</t>
  </si>
  <si>
    <t>УКУПНИ БУЏЕТСКИ ИЗДАЦИ</t>
  </si>
  <si>
    <t>Назив потрошачке јединице: Територијална ватрогасна јединица</t>
  </si>
  <si>
    <t>Укупно 01-11</t>
  </si>
  <si>
    <t>Примици од нефинанс.имовине (класа 8)</t>
  </si>
  <si>
    <t xml:space="preserve">УКУПНО </t>
  </si>
  <si>
    <t>Бруто накнаде волонтерима</t>
  </si>
  <si>
    <t>Једнокр.помоћи за школовање и награде учен.</t>
  </si>
  <si>
    <t>Примици по осн.пореза на додату вријед.</t>
  </si>
  <si>
    <t>Назив потрошачке јединице: Одјељење за просторно уређење</t>
  </si>
  <si>
    <t>Назив потрошачке јединице: Одјељење за стамбено комуналне послове</t>
  </si>
  <si>
    <t xml:space="preserve">  Општи дио</t>
  </si>
  <si>
    <t xml:space="preserve">     Буџетски приходи и примици за нефинансијску имовину</t>
  </si>
  <si>
    <t xml:space="preserve">              Буџетски расходи и издаци за нефинансијску имовину</t>
  </si>
  <si>
    <t xml:space="preserve"> Финансирање .</t>
  </si>
  <si>
    <t xml:space="preserve">Организациона класификација </t>
  </si>
  <si>
    <t xml:space="preserve">  Функционална класификација</t>
  </si>
  <si>
    <t>2016.</t>
  </si>
  <si>
    <t>Е.</t>
  </si>
  <si>
    <t>НЕТО ПРИМИЦИ ОД ФИНАНС.ИМОВИНЕ (I-II)</t>
  </si>
  <si>
    <t xml:space="preserve">Примици од финансијске имовине </t>
  </si>
  <si>
    <t xml:space="preserve">Примици од наплате датих зајмова </t>
  </si>
  <si>
    <t>Издаци за финансијску имовину</t>
  </si>
  <si>
    <t>З.</t>
  </si>
  <si>
    <t>Примици од рефунд.отплаћених зајмова</t>
  </si>
  <si>
    <t>Остале помоћи</t>
  </si>
  <si>
    <t>Израда шумско привредне основе</t>
  </si>
  <si>
    <t>Реконструкција улица</t>
  </si>
  <si>
    <t>Грантови у земљи</t>
  </si>
  <si>
    <t>Издаци за неиз.обав.из ран.година</t>
  </si>
  <si>
    <t>Назив потрошачке јединице: ЈУ Туристичка организација</t>
  </si>
  <si>
    <t>Учешће у фин.изгр.сточне пијаце,докапитализација "Комуналац"ад</t>
  </si>
  <si>
    <t>Услуге нoтара и вјештачења</t>
  </si>
  <si>
    <t>Број:02-013- 212   /15                                                                ПРЕДСЈЕДНИК</t>
  </si>
  <si>
    <t>Козарска Дубица                                                                 Милован Баришић</t>
  </si>
  <si>
    <t>Датум:29.12.2015.године                                                СКУПШТИНЕ ОПШТИНЕ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</si>
</sst>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#,##0.0"/>
    <numFmt numFmtId="190" formatCode="0.0"/>
    <numFmt numFmtId="191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59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3" fontId="2" fillId="33" borderId="15" xfId="59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59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 vertical="top" wrapText="1"/>
    </xf>
    <xf numFmtId="189" fontId="11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89" fontId="1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89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89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89" fontId="12" fillId="0" borderId="15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2" fillId="34" borderId="15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0" borderId="15" xfId="0" applyNumberFormat="1" applyFont="1" applyBorder="1" applyAlignment="1">
      <alignment/>
    </xf>
    <xf numFmtId="3" fontId="3" fillId="0" borderId="0" xfId="59" applyNumberFormat="1" applyFont="1" applyAlignment="1">
      <alignment/>
    </xf>
    <xf numFmtId="3" fontId="5" fillId="34" borderId="15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5" fillId="34" borderId="15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8" fontId="4" fillId="0" borderId="0" xfId="44" applyFont="1" applyBorder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.7109375" style="2" customWidth="1"/>
    <col min="2" max="2" width="7.57421875" style="52" customWidth="1"/>
    <col min="3" max="3" width="59.421875" style="2" customWidth="1"/>
    <col min="4" max="4" width="14.57421875" style="113" customWidth="1"/>
  </cols>
  <sheetData>
    <row r="1" spans="1:4" s="132" customFormat="1" ht="15" customHeight="1">
      <c r="A1" s="144" t="s">
        <v>346</v>
      </c>
      <c r="B1" s="144"/>
      <c r="C1" s="144"/>
      <c r="D1" s="144"/>
    </row>
    <row r="2" spans="1:4" ht="5.25" customHeight="1">
      <c r="A2" s="3"/>
      <c r="B2" s="50"/>
      <c r="C2" s="5"/>
      <c r="D2" s="30"/>
    </row>
    <row r="3" spans="1:4" ht="15" customHeight="1">
      <c r="A3" s="98" t="s">
        <v>111</v>
      </c>
      <c r="B3" s="47" t="s">
        <v>306</v>
      </c>
      <c r="C3" s="145" t="s">
        <v>0</v>
      </c>
      <c r="D3" s="42" t="s">
        <v>241</v>
      </c>
    </row>
    <row r="4" spans="1:4" ht="15" customHeight="1">
      <c r="A4" s="99" t="s">
        <v>110</v>
      </c>
      <c r="B4" s="48" t="s">
        <v>305</v>
      </c>
      <c r="C4" s="146"/>
      <c r="D4" s="44" t="s">
        <v>352</v>
      </c>
    </row>
    <row r="5" spans="1:4" ht="15" customHeight="1">
      <c r="A5" s="45">
        <v>1</v>
      </c>
      <c r="B5" s="49">
        <v>2</v>
      </c>
      <c r="C5" s="40">
        <v>3</v>
      </c>
      <c r="D5" s="49">
        <v>4</v>
      </c>
    </row>
    <row r="6" spans="1:4" ht="6.75" customHeight="1">
      <c r="A6" s="3"/>
      <c r="B6" s="50"/>
      <c r="C6" s="5"/>
      <c r="D6" s="29"/>
    </row>
    <row r="7" spans="1:4" ht="15" customHeight="1">
      <c r="A7" s="3" t="s">
        <v>243</v>
      </c>
      <c r="B7" s="50"/>
      <c r="C7" s="5" t="s">
        <v>242</v>
      </c>
      <c r="D7" s="9">
        <f>D8+D15+D20+D22</f>
        <v>9053000</v>
      </c>
    </row>
    <row r="8" spans="1:4" ht="18.75" customHeight="1">
      <c r="A8" s="3" t="s">
        <v>2</v>
      </c>
      <c r="B8" s="51">
        <v>710000</v>
      </c>
      <c r="C8" s="5" t="s">
        <v>282</v>
      </c>
      <c r="D8" s="22">
        <f>D9+D10+D11+D12+D13+D14</f>
        <v>6193000</v>
      </c>
    </row>
    <row r="9" spans="1:6" ht="15" customHeight="1">
      <c r="A9" s="4"/>
      <c r="B9" s="50">
        <v>711000</v>
      </c>
      <c r="C9" s="6" t="s">
        <v>283</v>
      </c>
      <c r="D9" s="7">
        <v>100</v>
      </c>
      <c r="F9" t="s">
        <v>1</v>
      </c>
    </row>
    <row r="10" spans="1:5" ht="15" customHeight="1">
      <c r="A10" s="4"/>
      <c r="B10" s="50">
        <v>713000</v>
      </c>
      <c r="C10" s="6" t="s">
        <v>245</v>
      </c>
      <c r="D10" s="7">
        <v>761000</v>
      </c>
      <c r="E10" t="s">
        <v>1</v>
      </c>
    </row>
    <row r="11" spans="1:5" ht="15" customHeight="1">
      <c r="A11" s="4"/>
      <c r="B11" s="50">
        <v>714000</v>
      </c>
      <c r="C11" s="6" t="s">
        <v>11</v>
      </c>
      <c r="D11" s="7">
        <v>470000</v>
      </c>
      <c r="E11" s="123"/>
    </row>
    <row r="12" spans="1:4" ht="15" customHeight="1">
      <c r="A12" s="4"/>
      <c r="B12" s="50">
        <v>715000</v>
      </c>
      <c r="C12" s="6" t="s">
        <v>246</v>
      </c>
      <c r="D12" s="7">
        <v>1900</v>
      </c>
    </row>
    <row r="13" spans="1:4" ht="15" customHeight="1">
      <c r="A13" s="3"/>
      <c r="B13" s="50">
        <v>717000</v>
      </c>
      <c r="C13" s="8" t="s">
        <v>165</v>
      </c>
      <c r="D13" s="7">
        <v>4950000</v>
      </c>
    </row>
    <row r="14" spans="1:4" ht="15" customHeight="1">
      <c r="A14" s="4"/>
      <c r="B14" s="50">
        <v>719000</v>
      </c>
      <c r="C14" s="6" t="s">
        <v>247</v>
      </c>
      <c r="D14" s="7">
        <v>10000</v>
      </c>
    </row>
    <row r="15" spans="1:5" ht="18.75" customHeight="1">
      <c r="A15" s="3" t="s">
        <v>19</v>
      </c>
      <c r="B15" s="51">
        <v>720000</v>
      </c>
      <c r="C15" s="5" t="s">
        <v>284</v>
      </c>
      <c r="D15" s="22">
        <f>D16+D17+D18+D19</f>
        <v>2440000</v>
      </c>
      <c r="E15" t="s">
        <v>1</v>
      </c>
    </row>
    <row r="16" spans="1:4" ht="15" customHeight="1">
      <c r="A16" s="4"/>
      <c r="B16" s="50">
        <v>721000</v>
      </c>
      <c r="C16" s="6" t="s">
        <v>248</v>
      </c>
      <c r="D16" s="7">
        <v>390000</v>
      </c>
    </row>
    <row r="17" spans="1:4" ht="15" customHeight="1">
      <c r="A17" s="4"/>
      <c r="B17" s="50">
        <v>722000</v>
      </c>
      <c r="C17" s="6" t="s">
        <v>316</v>
      </c>
      <c r="D17" s="7">
        <v>1828000</v>
      </c>
    </row>
    <row r="18" spans="1:4" ht="15" customHeight="1">
      <c r="A18" s="4"/>
      <c r="B18" s="50">
        <v>723000</v>
      </c>
      <c r="C18" s="6" t="s">
        <v>49</v>
      </c>
      <c r="D18" s="7">
        <v>2000</v>
      </c>
    </row>
    <row r="19" spans="1:4" ht="15" customHeight="1">
      <c r="A19" s="4"/>
      <c r="B19" s="50">
        <v>729000</v>
      </c>
      <c r="C19" s="6" t="s">
        <v>43</v>
      </c>
      <c r="D19" s="7">
        <v>220000</v>
      </c>
    </row>
    <row r="20" spans="1:4" s="29" customFormat="1" ht="18.75" customHeight="1">
      <c r="A20" s="3" t="s">
        <v>45</v>
      </c>
      <c r="B20" s="51">
        <v>730000</v>
      </c>
      <c r="C20" s="5" t="s">
        <v>179</v>
      </c>
      <c r="D20" s="9"/>
    </row>
    <row r="21" spans="1:4" ht="15" customHeight="1">
      <c r="A21" s="4"/>
      <c r="B21" s="50">
        <v>731000</v>
      </c>
      <c r="C21" s="6" t="s">
        <v>179</v>
      </c>
      <c r="D21" s="7"/>
    </row>
    <row r="22" spans="1:4" s="29" customFormat="1" ht="18.75" customHeight="1">
      <c r="A22" s="3" t="s">
        <v>46</v>
      </c>
      <c r="B22" s="51">
        <v>780000</v>
      </c>
      <c r="C22" s="5" t="s">
        <v>285</v>
      </c>
      <c r="D22" s="9">
        <f>D23</f>
        <v>420000</v>
      </c>
    </row>
    <row r="23" spans="1:4" ht="15" customHeight="1">
      <c r="A23" s="4"/>
      <c r="B23" s="50">
        <v>781000</v>
      </c>
      <c r="C23" s="6" t="s">
        <v>286</v>
      </c>
      <c r="D23" s="7">
        <v>420000</v>
      </c>
    </row>
    <row r="24" spans="1:4" ht="6" customHeight="1">
      <c r="A24" s="3"/>
      <c r="B24" s="50"/>
      <c r="C24" s="5"/>
      <c r="D24" s="109"/>
    </row>
    <row r="25" spans="1:4" ht="18.75" customHeight="1">
      <c r="A25" s="3" t="s">
        <v>249</v>
      </c>
      <c r="B25" s="50"/>
      <c r="C25" s="5" t="s">
        <v>250</v>
      </c>
      <c r="D25" s="22">
        <f>D26+D33</f>
        <v>8669246</v>
      </c>
    </row>
    <row r="26" spans="1:4" s="29" customFormat="1" ht="18.75" customHeight="1">
      <c r="A26" s="3" t="s">
        <v>2</v>
      </c>
      <c r="B26" s="61">
        <v>410000</v>
      </c>
      <c r="C26" s="5" t="s">
        <v>287</v>
      </c>
      <c r="D26" s="9">
        <f>D27+D28+D29+D30+D31+D32</f>
        <v>8649246</v>
      </c>
    </row>
    <row r="27" spans="1:6" ht="15" customHeight="1">
      <c r="A27" s="4"/>
      <c r="B27" s="50">
        <v>411000</v>
      </c>
      <c r="C27" s="6" t="s">
        <v>114</v>
      </c>
      <c r="D27" s="7">
        <v>3332000</v>
      </c>
      <c r="F27" t="s">
        <v>1</v>
      </c>
    </row>
    <row r="28" spans="1:4" ht="15" customHeight="1">
      <c r="A28" s="4"/>
      <c r="B28" s="50">
        <v>412000</v>
      </c>
      <c r="C28" s="6" t="s">
        <v>108</v>
      </c>
      <c r="D28" s="7">
        <v>2310100</v>
      </c>
    </row>
    <row r="29" spans="1:4" ht="15" customHeight="1">
      <c r="A29" s="4"/>
      <c r="B29" s="50">
        <v>413000</v>
      </c>
      <c r="C29" s="6" t="s">
        <v>329</v>
      </c>
      <c r="D29" s="7">
        <v>730946</v>
      </c>
    </row>
    <row r="30" spans="1:4" ht="15" customHeight="1">
      <c r="A30" s="4"/>
      <c r="B30" s="50">
        <v>414000</v>
      </c>
      <c r="C30" s="6" t="s">
        <v>123</v>
      </c>
      <c r="D30" s="7">
        <v>145000</v>
      </c>
    </row>
    <row r="31" spans="1:4" ht="15" customHeight="1">
      <c r="A31" s="4"/>
      <c r="B31" s="50">
        <v>415000</v>
      </c>
      <c r="C31" s="6" t="s">
        <v>251</v>
      </c>
      <c r="D31" s="7">
        <v>687400</v>
      </c>
    </row>
    <row r="32" spans="1:4" ht="15" customHeight="1">
      <c r="A32" s="4"/>
      <c r="B32" s="50">
        <v>416000</v>
      </c>
      <c r="C32" s="6" t="s">
        <v>121</v>
      </c>
      <c r="D32" s="7">
        <v>1443800</v>
      </c>
    </row>
    <row r="33" spans="1:4" s="29" customFormat="1" ht="18.75" customHeight="1">
      <c r="A33" s="3" t="s">
        <v>19</v>
      </c>
      <c r="B33" s="51" t="s">
        <v>252</v>
      </c>
      <c r="C33" s="5" t="s">
        <v>57</v>
      </c>
      <c r="D33" s="9">
        <v>20000</v>
      </c>
    </row>
    <row r="34" spans="1:4" s="29" customFormat="1" ht="15" customHeight="1">
      <c r="A34" s="3" t="s">
        <v>253</v>
      </c>
      <c r="B34" s="51"/>
      <c r="C34" s="108" t="s">
        <v>254</v>
      </c>
      <c r="D34" s="22">
        <f>D7-D25</f>
        <v>383754</v>
      </c>
    </row>
    <row r="35" spans="1:4" s="29" customFormat="1" ht="15" customHeight="1">
      <c r="A35" s="3" t="s">
        <v>256</v>
      </c>
      <c r="B35" s="51"/>
      <c r="C35" s="108" t="s">
        <v>255</v>
      </c>
      <c r="D35" s="22">
        <f>D36-D40</f>
        <v>164000</v>
      </c>
    </row>
    <row r="36" spans="1:4" ht="18.75" customHeight="1">
      <c r="A36" s="46" t="s">
        <v>257</v>
      </c>
      <c r="B36" s="61">
        <v>810000</v>
      </c>
      <c r="C36" s="5" t="s">
        <v>259</v>
      </c>
      <c r="D36" s="22">
        <f>D37+D38+D39</f>
        <v>727000</v>
      </c>
    </row>
    <row r="37" spans="1:4" ht="15" customHeight="1">
      <c r="A37" s="4"/>
      <c r="B37" s="50">
        <v>811000</v>
      </c>
      <c r="C37" s="6" t="s">
        <v>296</v>
      </c>
      <c r="D37" s="7">
        <v>150000</v>
      </c>
    </row>
    <row r="38" spans="1:4" ht="15" customHeight="1">
      <c r="A38" s="4"/>
      <c r="B38" s="50">
        <v>813000</v>
      </c>
      <c r="C38" s="6" t="s">
        <v>288</v>
      </c>
      <c r="D38" s="7">
        <v>300000</v>
      </c>
    </row>
    <row r="39" spans="1:4" ht="15" customHeight="1">
      <c r="A39" s="3"/>
      <c r="B39" s="50">
        <v>817000</v>
      </c>
      <c r="C39" s="91" t="s">
        <v>343</v>
      </c>
      <c r="D39" s="7">
        <v>277000</v>
      </c>
    </row>
    <row r="40" spans="1:4" ht="18.75" customHeight="1">
      <c r="A40" s="46" t="s">
        <v>258</v>
      </c>
      <c r="B40" s="61">
        <v>510000</v>
      </c>
      <c r="C40" s="5" t="s">
        <v>260</v>
      </c>
      <c r="D40" s="22">
        <f>D41+D42+D43+D44</f>
        <v>563000</v>
      </c>
    </row>
    <row r="41" spans="1:4" ht="15" customHeight="1">
      <c r="A41" s="62"/>
      <c r="B41" s="50">
        <v>511000</v>
      </c>
      <c r="C41" s="6" t="s">
        <v>186</v>
      </c>
      <c r="D41" s="92">
        <v>236000</v>
      </c>
    </row>
    <row r="42" spans="1:4" ht="15" customHeight="1">
      <c r="A42" s="62"/>
      <c r="B42" s="50">
        <v>513000</v>
      </c>
      <c r="C42" s="6" t="s">
        <v>289</v>
      </c>
      <c r="D42" s="7">
        <v>30000</v>
      </c>
    </row>
    <row r="43" spans="1:4" ht="15" customHeight="1">
      <c r="A43" s="62"/>
      <c r="B43" s="50">
        <v>516000</v>
      </c>
      <c r="C43" s="6" t="s">
        <v>290</v>
      </c>
      <c r="D43" s="7">
        <v>17000</v>
      </c>
    </row>
    <row r="44" spans="1:4" ht="15" customHeight="1">
      <c r="A44" s="62"/>
      <c r="B44" s="50">
        <v>517000</v>
      </c>
      <c r="C44" s="6" t="s">
        <v>318</v>
      </c>
      <c r="D44" s="7">
        <v>280000</v>
      </c>
    </row>
    <row r="45" spans="1:13" s="34" customFormat="1" ht="15" customHeight="1">
      <c r="A45" s="63" t="s">
        <v>261</v>
      </c>
      <c r="B45" s="64"/>
      <c r="C45" s="65" t="s">
        <v>292</v>
      </c>
      <c r="D45" s="124">
        <f>D34+D35</f>
        <v>547754</v>
      </c>
      <c r="E45"/>
      <c r="F45"/>
      <c r="G45"/>
      <c r="H45"/>
      <c r="I45"/>
      <c r="J45"/>
      <c r="K45"/>
      <c r="L45"/>
      <c r="M45"/>
    </row>
    <row r="46" spans="1:13" s="34" customFormat="1" ht="15" customHeight="1">
      <c r="A46" s="63" t="s">
        <v>262</v>
      </c>
      <c r="B46" s="64"/>
      <c r="C46" s="65" t="s">
        <v>325</v>
      </c>
      <c r="D46" s="124">
        <f>D63</f>
        <v>-547754</v>
      </c>
      <c r="E46"/>
      <c r="F46"/>
      <c r="G46"/>
      <c r="H46"/>
      <c r="I46"/>
      <c r="J46"/>
      <c r="K46"/>
      <c r="L46"/>
      <c r="M46"/>
    </row>
    <row r="47" spans="1:4" ht="15" customHeight="1">
      <c r="A47" s="3"/>
      <c r="B47" s="61"/>
      <c r="C47" s="67"/>
      <c r="D47" s="109"/>
    </row>
    <row r="48" spans="1:4" ht="15" customHeight="1">
      <c r="A48" s="3"/>
      <c r="B48" s="61"/>
      <c r="C48" s="67"/>
      <c r="D48" s="109"/>
    </row>
    <row r="49" spans="1:4" ht="18.75" customHeight="1">
      <c r="A49" s="46"/>
      <c r="B49" s="70"/>
      <c r="C49" s="68"/>
      <c r="D49" s="109" t="s">
        <v>1</v>
      </c>
    </row>
    <row r="50" spans="2:4" ht="15.75">
      <c r="B50" s="69"/>
      <c r="D50" s="109"/>
    </row>
    <row r="51" ht="15" customHeight="1">
      <c r="C51" s="26"/>
    </row>
    <row r="52" spans="1:4" ht="15" customHeight="1">
      <c r="A52" s="98" t="s">
        <v>111</v>
      </c>
      <c r="B52" s="47" t="s">
        <v>306</v>
      </c>
      <c r="C52" s="145" t="s">
        <v>0</v>
      </c>
      <c r="D52" s="42" t="s">
        <v>241</v>
      </c>
    </row>
    <row r="53" spans="1:4" ht="15" customHeight="1">
      <c r="A53" s="99" t="s">
        <v>110</v>
      </c>
      <c r="B53" s="48" t="s">
        <v>305</v>
      </c>
      <c r="C53" s="146"/>
      <c r="D53" s="44" t="s">
        <v>352</v>
      </c>
    </row>
    <row r="54" spans="1:4" ht="15" customHeight="1">
      <c r="A54" s="45">
        <v>1</v>
      </c>
      <c r="B54" s="49">
        <v>2</v>
      </c>
      <c r="C54" s="40">
        <v>3</v>
      </c>
      <c r="D54" s="49">
        <v>4</v>
      </c>
    </row>
    <row r="55" spans="3:4" ht="9.75" customHeight="1">
      <c r="C55" s="26"/>
      <c r="D55" s="7"/>
    </row>
    <row r="56" spans="1:4" ht="15.75">
      <c r="A56" s="51" t="s">
        <v>353</v>
      </c>
      <c r="C56" s="68" t="s">
        <v>354</v>
      </c>
      <c r="D56" s="22"/>
    </row>
    <row r="57" spans="1:4" ht="18.75" customHeight="1">
      <c r="A57" s="46" t="s">
        <v>257</v>
      </c>
      <c r="B57" s="70">
        <v>910000</v>
      </c>
      <c r="C57" s="68" t="s">
        <v>355</v>
      </c>
      <c r="D57" s="7"/>
    </row>
    <row r="58" spans="2:4" ht="15.75" customHeight="1">
      <c r="B58" s="71">
        <v>911000</v>
      </c>
      <c r="C58" s="72" t="s">
        <v>356</v>
      </c>
      <c r="D58" s="7"/>
    </row>
    <row r="59" spans="3:4" ht="9.75" customHeight="1">
      <c r="C59" s="26"/>
      <c r="D59" s="7"/>
    </row>
    <row r="60" spans="1:4" ht="18.75" customHeight="1">
      <c r="A60" s="46" t="s">
        <v>258</v>
      </c>
      <c r="B60" s="73">
        <v>610000</v>
      </c>
      <c r="C60" s="28" t="s">
        <v>357</v>
      </c>
      <c r="D60" s="7"/>
    </row>
    <row r="61" spans="2:4" ht="15.75" customHeight="1">
      <c r="B61" s="52">
        <v>611000</v>
      </c>
      <c r="C61" s="72" t="s">
        <v>357</v>
      </c>
      <c r="D61" s="7"/>
    </row>
    <row r="62" spans="3:4" ht="9.75" customHeight="1">
      <c r="C62" s="26"/>
      <c r="D62" s="7"/>
    </row>
    <row r="63" spans="1:4" ht="15.75">
      <c r="A63" s="51" t="s">
        <v>264</v>
      </c>
      <c r="C63" s="68" t="s">
        <v>291</v>
      </c>
      <c r="D63" s="22">
        <f>D64-D67</f>
        <v>-547754</v>
      </c>
    </row>
    <row r="64" spans="1:4" ht="18.75" customHeight="1">
      <c r="A64" s="46" t="s">
        <v>257</v>
      </c>
      <c r="B64" s="70">
        <v>920000</v>
      </c>
      <c r="C64" s="68" t="s">
        <v>266</v>
      </c>
      <c r="D64" s="130"/>
    </row>
    <row r="65" spans="2:4" ht="15.75">
      <c r="B65" s="71">
        <v>921000</v>
      </c>
      <c r="C65" s="72" t="s">
        <v>266</v>
      </c>
      <c r="D65" s="130"/>
    </row>
    <row r="66" spans="1:5" ht="8.25" customHeight="1">
      <c r="A66" s="3"/>
      <c r="B66" s="50"/>
      <c r="C66" s="5"/>
      <c r="D66" s="7"/>
      <c r="E66" t="s">
        <v>326</v>
      </c>
    </row>
    <row r="67" spans="1:4" s="29" customFormat="1" ht="18.75" customHeight="1">
      <c r="A67" s="46" t="s">
        <v>258</v>
      </c>
      <c r="B67" s="73">
        <v>620000</v>
      </c>
      <c r="C67" s="28" t="s">
        <v>124</v>
      </c>
      <c r="D67" s="9">
        <f>D68</f>
        <v>547754</v>
      </c>
    </row>
    <row r="68" spans="1:4" ht="15.75">
      <c r="A68" s="2" t="s">
        <v>1</v>
      </c>
      <c r="B68" s="71">
        <v>621000</v>
      </c>
      <c r="C68" s="72" t="s">
        <v>124</v>
      </c>
      <c r="D68" s="7">
        <v>547754</v>
      </c>
    </row>
    <row r="69" spans="1:5" ht="8.25" customHeight="1">
      <c r="A69" s="3"/>
      <c r="B69" s="50"/>
      <c r="C69" s="5"/>
      <c r="D69" s="7"/>
      <c r="E69" t="s">
        <v>326</v>
      </c>
    </row>
    <row r="70" spans="1:4" ht="15.75">
      <c r="A70" s="2" t="s">
        <v>358</v>
      </c>
      <c r="B70" s="70">
        <v>920000</v>
      </c>
      <c r="C70" s="68" t="s">
        <v>359</v>
      </c>
      <c r="D70" s="7"/>
    </row>
    <row r="71" spans="2:4" ht="15.75">
      <c r="B71" s="71">
        <v>921000</v>
      </c>
      <c r="C71" s="72" t="s">
        <v>359</v>
      </c>
      <c r="D71" s="7"/>
    </row>
    <row r="72" spans="2:4" ht="15.75">
      <c r="B72" s="71"/>
      <c r="C72" s="72"/>
      <c r="D72" s="7"/>
    </row>
    <row r="73" spans="1:4" ht="8.25" customHeight="1">
      <c r="A73" s="3"/>
      <c r="B73" s="50"/>
      <c r="C73" s="5"/>
      <c r="D73" s="109"/>
    </row>
    <row r="74" spans="1:4" s="34" customFormat="1" ht="15" customHeight="1">
      <c r="A74" s="63" t="s">
        <v>268</v>
      </c>
      <c r="B74" s="64"/>
      <c r="C74" s="65" t="s">
        <v>267</v>
      </c>
      <c r="D74" s="127">
        <f>D45+D46</f>
        <v>0</v>
      </c>
    </row>
    <row r="75" spans="3:4" ht="15" customHeight="1">
      <c r="C75" s="26"/>
      <c r="D75" s="7"/>
    </row>
    <row r="76" spans="1:4" s="34" customFormat="1" ht="15" customHeight="1">
      <c r="A76" s="63" t="s">
        <v>310</v>
      </c>
      <c r="B76" s="64"/>
      <c r="C76" s="65" t="s">
        <v>335</v>
      </c>
      <c r="D76" s="124">
        <f>D7+D36</f>
        <v>9780000</v>
      </c>
    </row>
    <row r="77" spans="1:4" s="34" customFormat="1" ht="15" customHeight="1">
      <c r="A77" s="63" t="s">
        <v>311</v>
      </c>
      <c r="B77" s="64"/>
      <c r="C77" s="65" t="s">
        <v>336</v>
      </c>
      <c r="D77" s="124">
        <f>D25+D40+D67</f>
        <v>9780000</v>
      </c>
    </row>
    <row r="78" ht="15" customHeight="1">
      <c r="C78" s="26"/>
    </row>
    <row r="79" ht="15" customHeight="1">
      <c r="C79" s="26"/>
    </row>
    <row r="80" ht="15" customHeight="1">
      <c r="C80" s="26"/>
    </row>
    <row r="81" ht="15" customHeight="1">
      <c r="C81" s="26"/>
    </row>
    <row r="82" ht="15" customHeight="1">
      <c r="C82" s="26"/>
    </row>
    <row r="83" ht="15" customHeight="1">
      <c r="C83" s="26"/>
    </row>
    <row r="84" ht="15" customHeight="1">
      <c r="C84" s="26"/>
    </row>
    <row r="85" ht="15" customHeight="1">
      <c r="C85" s="26"/>
    </row>
    <row r="86" ht="15" customHeight="1">
      <c r="C86" s="26"/>
    </row>
    <row r="87" ht="15" customHeight="1">
      <c r="C87" s="26"/>
    </row>
    <row r="88" ht="15" customHeight="1">
      <c r="C88" s="26"/>
    </row>
    <row r="89" ht="15" customHeight="1">
      <c r="C89" s="26"/>
    </row>
    <row r="90" ht="15" customHeight="1">
      <c r="C90" s="26"/>
    </row>
    <row r="91" ht="15" customHeight="1">
      <c r="C91" s="26"/>
    </row>
    <row r="92" ht="15" customHeight="1">
      <c r="C92" s="26"/>
    </row>
    <row r="93" ht="15" customHeight="1">
      <c r="C93" s="26"/>
    </row>
    <row r="94" ht="15" customHeight="1">
      <c r="C94" s="26"/>
    </row>
    <row r="95" ht="15" customHeight="1">
      <c r="C95" s="26"/>
    </row>
    <row r="96" ht="15" customHeight="1">
      <c r="C96" s="26"/>
    </row>
    <row r="97" ht="15" customHeight="1">
      <c r="C97" s="26"/>
    </row>
    <row r="98" ht="15" customHeight="1">
      <c r="C98" s="26"/>
    </row>
    <row r="99" ht="15" customHeight="1">
      <c r="C99" s="26"/>
    </row>
    <row r="100" ht="15" customHeight="1">
      <c r="C100" s="26"/>
    </row>
    <row r="101" ht="15" customHeight="1">
      <c r="C101" s="26"/>
    </row>
    <row r="102" ht="15" customHeight="1">
      <c r="C102" s="26"/>
    </row>
    <row r="103" ht="15" customHeight="1">
      <c r="C103" s="26"/>
    </row>
    <row r="104" ht="15" customHeight="1">
      <c r="C104" s="26"/>
    </row>
    <row r="105" spans="1:4" s="132" customFormat="1" ht="14.25" customHeight="1">
      <c r="A105" s="144" t="s">
        <v>347</v>
      </c>
      <c r="B105" s="144"/>
      <c r="C105" s="144"/>
      <c r="D105" s="144"/>
    </row>
    <row r="106" s="74" customFormat="1" ht="5.25" customHeight="1">
      <c r="D106" s="114"/>
    </row>
    <row r="107" spans="1:4" ht="15" customHeight="1">
      <c r="A107" s="98" t="s">
        <v>111</v>
      </c>
      <c r="B107" s="47" t="s">
        <v>306</v>
      </c>
      <c r="C107" s="145" t="s">
        <v>0</v>
      </c>
      <c r="D107" s="42" t="s">
        <v>241</v>
      </c>
    </row>
    <row r="108" spans="1:4" ht="15" customHeight="1">
      <c r="A108" s="99" t="s">
        <v>110</v>
      </c>
      <c r="B108" s="48" t="s">
        <v>305</v>
      </c>
      <c r="C108" s="146"/>
      <c r="D108" s="44" t="s">
        <v>352</v>
      </c>
    </row>
    <row r="109" spans="1:4" ht="15" customHeight="1">
      <c r="A109" s="45">
        <v>1</v>
      </c>
      <c r="B109" s="49">
        <v>2</v>
      </c>
      <c r="C109" s="40">
        <v>3</v>
      </c>
      <c r="D109" s="49">
        <v>4</v>
      </c>
    </row>
    <row r="110" spans="1:3" ht="4.5" customHeight="1">
      <c r="A110" s="3" t="s">
        <v>1</v>
      </c>
      <c r="B110" s="50"/>
      <c r="C110" s="5" t="s">
        <v>1</v>
      </c>
    </row>
    <row r="111" spans="1:4" ht="15.75" customHeight="1">
      <c r="A111" s="3" t="s">
        <v>257</v>
      </c>
      <c r="B111" s="148" t="s">
        <v>242</v>
      </c>
      <c r="C111" s="148"/>
      <c r="D111" s="22">
        <f>D113+D140+D197+D200</f>
        <v>9053000</v>
      </c>
    </row>
    <row r="112" spans="1:3" ht="5.25" customHeight="1">
      <c r="A112" s="3" t="s">
        <v>1</v>
      </c>
      <c r="B112" s="50"/>
      <c r="C112" s="5" t="s">
        <v>1</v>
      </c>
    </row>
    <row r="113" spans="1:4" ht="18.75" customHeight="1">
      <c r="A113" s="3" t="s">
        <v>2</v>
      </c>
      <c r="B113" s="61">
        <v>710000</v>
      </c>
      <c r="C113" s="5" t="s">
        <v>3</v>
      </c>
      <c r="D113" s="22">
        <f>D114+D117+D122+D127+D130+D137</f>
        <v>6193000</v>
      </c>
    </row>
    <row r="114" spans="1:4" ht="15" customHeight="1">
      <c r="A114" s="3" t="s">
        <v>4</v>
      </c>
      <c r="B114" s="51">
        <v>711000</v>
      </c>
      <c r="C114" s="5" t="s">
        <v>244</v>
      </c>
      <c r="D114" s="22">
        <v>100</v>
      </c>
    </row>
    <row r="115" spans="1:4" ht="15" customHeight="1">
      <c r="A115" s="4"/>
      <c r="B115" s="50">
        <v>711113</v>
      </c>
      <c r="C115" s="6" t="s">
        <v>5</v>
      </c>
      <c r="D115" s="7">
        <v>100</v>
      </c>
    </row>
    <row r="116" spans="1:4" ht="4.5" customHeight="1">
      <c r="A116" s="3" t="s">
        <v>1</v>
      </c>
      <c r="B116" s="50"/>
      <c r="C116" s="5" t="s">
        <v>1</v>
      </c>
      <c r="D116" s="2"/>
    </row>
    <row r="117" spans="1:4" ht="15" customHeight="1">
      <c r="A117" s="3" t="s">
        <v>6</v>
      </c>
      <c r="B117" s="51">
        <v>713000</v>
      </c>
      <c r="C117" s="5" t="s">
        <v>7</v>
      </c>
      <c r="D117" s="22">
        <f>D118+D119+D120</f>
        <v>761000</v>
      </c>
    </row>
    <row r="118" spans="1:4" ht="15" customHeight="1">
      <c r="A118" s="4"/>
      <c r="B118" s="50">
        <v>713111</v>
      </c>
      <c r="C118" s="6" t="s">
        <v>8</v>
      </c>
      <c r="D118" s="7">
        <v>60000</v>
      </c>
    </row>
    <row r="119" spans="1:4" ht="15" customHeight="1">
      <c r="A119" s="4"/>
      <c r="B119" s="50">
        <v>713112</v>
      </c>
      <c r="C119" s="6" t="s">
        <v>157</v>
      </c>
      <c r="D119" s="7">
        <v>1000</v>
      </c>
    </row>
    <row r="120" spans="1:4" ht="15" customHeight="1">
      <c r="A120" s="4"/>
      <c r="B120" s="50">
        <v>713113</v>
      </c>
      <c r="C120" s="6" t="s">
        <v>9</v>
      </c>
      <c r="D120" s="7">
        <v>700000</v>
      </c>
    </row>
    <row r="121" spans="1:4" ht="4.5" customHeight="1">
      <c r="A121" s="3" t="s">
        <v>1</v>
      </c>
      <c r="B121" s="50"/>
      <c r="C121" s="5" t="s">
        <v>1</v>
      </c>
      <c r="D121" s="2"/>
    </row>
    <row r="122" spans="1:4" ht="15" customHeight="1">
      <c r="A122" s="3" t="s">
        <v>10</v>
      </c>
      <c r="B122" s="51">
        <v>714000</v>
      </c>
      <c r="C122" s="5" t="s">
        <v>11</v>
      </c>
      <c r="D122" s="22">
        <f>D123+D124</f>
        <v>470000</v>
      </c>
    </row>
    <row r="123" spans="1:4" ht="15" customHeight="1">
      <c r="A123" s="3"/>
      <c r="B123" s="50">
        <v>714111</v>
      </c>
      <c r="C123" s="6" t="s">
        <v>170</v>
      </c>
      <c r="D123" s="7">
        <v>20000</v>
      </c>
    </row>
    <row r="124" spans="1:4" ht="15" customHeight="1">
      <c r="A124" s="3"/>
      <c r="B124" s="50">
        <v>714112</v>
      </c>
      <c r="C124" s="6" t="s">
        <v>167</v>
      </c>
      <c r="D124" s="7">
        <v>450000</v>
      </c>
    </row>
    <row r="125" spans="1:4" ht="15" customHeight="1">
      <c r="A125" s="3"/>
      <c r="B125" s="50">
        <v>714311</v>
      </c>
      <c r="C125" s="6" t="s">
        <v>322</v>
      </c>
      <c r="D125" s="110"/>
    </row>
    <row r="126" spans="1:3" ht="4.5" customHeight="1">
      <c r="A126" s="3" t="s">
        <v>1</v>
      </c>
      <c r="B126" s="50"/>
      <c r="C126" s="5" t="s">
        <v>1</v>
      </c>
    </row>
    <row r="127" spans="1:4" ht="15" customHeight="1">
      <c r="A127" s="3" t="s">
        <v>12</v>
      </c>
      <c r="B127" s="51">
        <v>717000</v>
      </c>
      <c r="C127" s="31" t="s">
        <v>165</v>
      </c>
      <c r="D127" s="22">
        <f>D128</f>
        <v>4950000</v>
      </c>
    </row>
    <row r="128" spans="1:4" ht="15" customHeight="1">
      <c r="A128" s="3"/>
      <c r="B128" s="50">
        <v>717111</v>
      </c>
      <c r="C128" s="8" t="s">
        <v>165</v>
      </c>
      <c r="D128" s="7">
        <v>4950000</v>
      </c>
    </row>
    <row r="129" spans="1:3" ht="4.5" customHeight="1">
      <c r="A129" s="3" t="s">
        <v>1</v>
      </c>
      <c r="B129" s="50"/>
      <c r="C129" s="5" t="s">
        <v>1</v>
      </c>
    </row>
    <row r="130" spans="1:4" ht="15" customHeight="1">
      <c r="A130" s="3" t="s">
        <v>13</v>
      </c>
      <c r="B130" s="51">
        <v>715000</v>
      </c>
      <c r="C130" s="5" t="s">
        <v>246</v>
      </c>
      <c r="D130" s="22">
        <f>D131+D132+D133+D134+D135</f>
        <v>1900</v>
      </c>
    </row>
    <row r="131" spans="1:4" ht="15" customHeight="1">
      <c r="A131" s="4"/>
      <c r="B131" s="50">
        <v>715111</v>
      </c>
      <c r="C131" s="6" t="s">
        <v>14</v>
      </c>
      <c r="D131" s="7">
        <v>200</v>
      </c>
    </row>
    <row r="132" spans="1:4" ht="15" customHeight="1">
      <c r="A132" s="4"/>
      <c r="B132" s="50">
        <v>715112</v>
      </c>
      <c r="C132" s="6" t="s">
        <v>15</v>
      </c>
      <c r="D132" s="7">
        <v>800</v>
      </c>
    </row>
    <row r="133" spans="1:4" ht="15" customHeight="1">
      <c r="A133" s="4"/>
      <c r="B133" s="50">
        <v>715115</v>
      </c>
      <c r="C133" s="6" t="s">
        <v>231</v>
      </c>
      <c r="D133" s="7">
        <v>300</v>
      </c>
    </row>
    <row r="134" spans="1:4" ht="15" customHeight="1">
      <c r="A134" s="4"/>
      <c r="B134" s="50">
        <v>715211</v>
      </c>
      <c r="C134" s="6" t="s">
        <v>293</v>
      </c>
      <c r="D134" s="7">
        <v>400</v>
      </c>
    </row>
    <row r="135" spans="1:4" ht="15" customHeight="1">
      <c r="A135" s="4"/>
      <c r="B135" s="50">
        <v>715212</v>
      </c>
      <c r="C135" s="6" t="s">
        <v>332</v>
      </c>
      <c r="D135" s="7">
        <v>200</v>
      </c>
    </row>
    <row r="136" spans="1:3" ht="4.5" customHeight="1">
      <c r="A136" s="3" t="s">
        <v>1</v>
      </c>
      <c r="B136" s="50"/>
      <c r="C136" s="5" t="s">
        <v>1</v>
      </c>
    </row>
    <row r="137" spans="1:4" ht="15" customHeight="1">
      <c r="A137" s="3" t="s">
        <v>16</v>
      </c>
      <c r="B137" s="51">
        <v>719000</v>
      </c>
      <c r="C137" s="5" t="s">
        <v>17</v>
      </c>
      <c r="D137" s="22">
        <f>D138</f>
        <v>10000</v>
      </c>
    </row>
    <row r="138" spans="1:4" ht="15" customHeight="1">
      <c r="A138" s="4"/>
      <c r="B138" s="50">
        <v>719113</v>
      </c>
      <c r="C138" s="6" t="s">
        <v>18</v>
      </c>
      <c r="D138" s="7">
        <v>10000</v>
      </c>
    </row>
    <row r="139" spans="1:3" ht="5.25" customHeight="1">
      <c r="A139" s="3" t="s">
        <v>1</v>
      </c>
      <c r="B139" s="50"/>
      <c r="C139" s="5" t="s">
        <v>1</v>
      </c>
    </row>
    <row r="140" spans="1:4" ht="18.75" customHeight="1">
      <c r="A140" s="3" t="s">
        <v>19</v>
      </c>
      <c r="B140" s="61">
        <v>720000</v>
      </c>
      <c r="C140" s="5" t="s">
        <v>20</v>
      </c>
      <c r="D140" s="22">
        <f>D141+D147+D150+D168+D184+D191+D194</f>
        <v>2440000</v>
      </c>
    </row>
    <row r="141" spans="1:4" ht="15" customHeight="1">
      <c r="A141" s="3" t="s">
        <v>21</v>
      </c>
      <c r="B141" s="51">
        <v>721000</v>
      </c>
      <c r="C141" s="5" t="s">
        <v>269</v>
      </c>
      <c r="D141" s="22">
        <f>D142+D143+D144+D145</f>
        <v>365000</v>
      </c>
    </row>
    <row r="142" spans="1:4" ht="15" customHeight="1">
      <c r="A142" s="4"/>
      <c r="B142" s="50">
        <v>721222</v>
      </c>
      <c r="C142" s="6" t="s">
        <v>22</v>
      </c>
      <c r="D142" s="7">
        <v>75000</v>
      </c>
    </row>
    <row r="143" spans="1:4" ht="15" customHeight="1">
      <c r="A143" s="4"/>
      <c r="B143" s="50">
        <v>721223</v>
      </c>
      <c r="C143" s="6" t="s">
        <v>23</v>
      </c>
      <c r="D143" s="7">
        <v>250000</v>
      </c>
    </row>
    <row r="144" spans="1:4" ht="15" customHeight="1">
      <c r="A144" s="4"/>
      <c r="B144" s="50">
        <v>721224</v>
      </c>
      <c r="C144" s="6" t="s">
        <v>172</v>
      </c>
      <c r="D144" s="7">
        <v>40000</v>
      </c>
    </row>
    <row r="145" spans="1:4" ht="15" customHeight="1">
      <c r="A145" s="3"/>
      <c r="B145" s="50">
        <v>721311</v>
      </c>
      <c r="C145" s="6" t="s">
        <v>169</v>
      </c>
      <c r="D145" s="7"/>
    </row>
    <row r="146" spans="1:3" ht="4.5" customHeight="1">
      <c r="A146" s="3" t="s">
        <v>1</v>
      </c>
      <c r="B146" s="50"/>
      <c r="C146" s="5" t="s">
        <v>1</v>
      </c>
    </row>
    <row r="147" spans="1:4" ht="15" customHeight="1">
      <c r="A147" s="3" t="s">
        <v>294</v>
      </c>
      <c r="B147" s="51">
        <v>722000</v>
      </c>
      <c r="C147" s="5" t="s">
        <v>24</v>
      </c>
      <c r="D147" s="22">
        <f>D148</f>
        <v>90000</v>
      </c>
    </row>
    <row r="148" spans="1:4" ht="15" customHeight="1">
      <c r="A148" s="4"/>
      <c r="B148" s="50">
        <v>722121</v>
      </c>
      <c r="C148" s="6" t="s">
        <v>25</v>
      </c>
      <c r="D148" s="7">
        <v>90000</v>
      </c>
    </row>
    <row r="149" spans="1:3" ht="4.5" customHeight="1">
      <c r="A149" s="3" t="s">
        <v>1</v>
      </c>
      <c r="B149" s="50"/>
      <c r="C149" s="5" t="s">
        <v>1</v>
      </c>
    </row>
    <row r="150" spans="1:4" ht="15" customHeight="1">
      <c r="A150" s="3" t="s">
        <v>26</v>
      </c>
      <c r="B150" s="51">
        <v>722000</v>
      </c>
      <c r="C150" s="5" t="s">
        <v>27</v>
      </c>
      <c r="D150" s="22">
        <f>D151+D152+D153+D154+D155+D156+D157+D158+D163</f>
        <v>294000</v>
      </c>
    </row>
    <row r="151" spans="1:4" ht="15" customHeight="1">
      <c r="A151" s="4"/>
      <c r="B151" s="50">
        <v>722312</v>
      </c>
      <c r="C151" s="6" t="s">
        <v>28</v>
      </c>
      <c r="D151" s="7">
        <v>235000</v>
      </c>
    </row>
    <row r="152" spans="1:4" ht="15" customHeight="1">
      <c r="A152" s="4"/>
      <c r="B152" s="50">
        <v>722316</v>
      </c>
      <c r="C152" s="6" t="s">
        <v>29</v>
      </c>
      <c r="D152" s="7">
        <v>6000</v>
      </c>
    </row>
    <row r="153" spans="1:4" ht="15" customHeight="1">
      <c r="A153" s="4"/>
      <c r="B153" s="50">
        <v>722317</v>
      </c>
      <c r="C153" s="6" t="s">
        <v>232</v>
      </c>
      <c r="D153" s="7">
        <v>1000</v>
      </c>
    </row>
    <row r="154" spans="1:4" ht="15" customHeight="1">
      <c r="A154" s="4"/>
      <c r="B154" s="50">
        <v>722318</v>
      </c>
      <c r="C154" s="6" t="s">
        <v>173</v>
      </c>
      <c r="D154" s="7">
        <v>3000</v>
      </c>
    </row>
    <row r="155" spans="1:4" ht="15" customHeight="1">
      <c r="A155" s="4"/>
      <c r="B155" s="50">
        <v>722319</v>
      </c>
      <c r="C155" s="6" t="s">
        <v>30</v>
      </c>
      <c r="D155" s="7">
        <v>40000</v>
      </c>
    </row>
    <row r="156" spans="1:4" ht="15" customHeight="1">
      <c r="A156" s="4"/>
      <c r="B156" s="50">
        <v>722321</v>
      </c>
      <c r="C156" s="6" t="s">
        <v>51</v>
      </c>
      <c r="D156" s="7">
        <v>7000</v>
      </c>
    </row>
    <row r="157" spans="1:4" ht="15" customHeight="1">
      <c r="A157" s="4"/>
      <c r="B157" s="50">
        <v>722391</v>
      </c>
      <c r="C157" s="6" t="s">
        <v>233</v>
      </c>
      <c r="D157" s="7">
        <v>2000</v>
      </c>
    </row>
    <row r="158" spans="1:4" ht="15" customHeight="1">
      <c r="A158" s="4"/>
      <c r="B158" s="50"/>
      <c r="C158" s="6"/>
      <c r="D158" s="7"/>
    </row>
    <row r="159" spans="1:4" ht="15" customHeight="1">
      <c r="A159" s="4"/>
      <c r="B159" s="50"/>
      <c r="C159" s="6"/>
      <c r="D159" s="7"/>
    </row>
    <row r="160" spans="1:4" ht="15" customHeight="1">
      <c r="A160" s="4"/>
      <c r="B160" s="50"/>
      <c r="C160" s="6"/>
      <c r="D160" s="7"/>
    </row>
    <row r="161" spans="1:4" ht="15" customHeight="1">
      <c r="A161" s="4"/>
      <c r="B161" s="50"/>
      <c r="C161" s="6"/>
      <c r="D161" s="7"/>
    </row>
    <row r="162" spans="1:4" ht="15" customHeight="1">
      <c r="A162" s="4"/>
      <c r="B162" s="50"/>
      <c r="C162" s="6"/>
      <c r="D162" s="7"/>
    </row>
    <row r="163" spans="1:4" ht="15" customHeight="1">
      <c r="A163" s="4"/>
      <c r="B163" s="50"/>
      <c r="C163" s="6"/>
      <c r="D163" s="7"/>
    </row>
    <row r="164" spans="1:4" ht="15" customHeight="1">
      <c r="A164" s="98" t="s">
        <v>111</v>
      </c>
      <c r="B164" s="47" t="s">
        <v>306</v>
      </c>
      <c r="C164" s="145" t="s">
        <v>0</v>
      </c>
      <c r="D164" s="42" t="s">
        <v>241</v>
      </c>
    </row>
    <row r="165" spans="1:4" ht="15" customHeight="1">
      <c r="A165" s="99" t="s">
        <v>110</v>
      </c>
      <c r="B165" s="48" t="s">
        <v>305</v>
      </c>
      <c r="C165" s="146"/>
      <c r="D165" s="44" t="s">
        <v>352</v>
      </c>
    </row>
    <row r="166" spans="1:4" ht="15" customHeight="1">
      <c r="A166" s="45">
        <v>1</v>
      </c>
      <c r="B166" s="49">
        <v>2</v>
      </c>
      <c r="C166" s="40">
        <v>3</v>
      </c>
      <c r="D166" s="49">
        <v>4</v>
      </c>
    </row>
    <row r="167" spans="1:3" ht="4.5" customHeight="1">
      <c r="A167" s="3" t="s">
        <v>1</v>
      </c>
      <c r="B167" s="50"/>
      <c r="C167" s="5" t="s">
        <v>1</v>
      </c>
    </row>
    <row r="168" spans="1:4" ht="15" customHeight="1">
      <c r="A168" s="3" t="s">
        <v>31</v>
      </c>
      <c r="B168" s="51">
        <v>722000</v>
      </c>
      <c r="C168" s="5" t="s">
        <v>32</v>
      </c>
      <c r="D168" s="22">
        <f>D169+D170+D171+D172+D173+D174+D175+D176+D177+D178+D179+D180+D181+D182</f>
        <v>1164000</v>
      </c>
    </row>
    <row r="169" spans="1:4" ht="15" customHeight="1">
      <c r="A169" s="4"/>
      <c r="B169" s="50">
        <v>722411</v>
      </c>
      <c r="C169" s="6" t="s">
        <v>33</v>
      </c>
      <c r="D169" s="7">
        <v>275000</v>
      </c>
    </row>
    <row r="170" spans="1:4" ht="15" customHeight="1">
      <c r="A170" s="4"/>
      <c r="B170" s="50">
        <v>722424</v>
      </c>
      <c r="C170" s="6" t="s">
        <v>34</v>
      </c>
      <c r="D170" s="7">
        <v>30000</v>
      </c>
    </row>
    <row r="171" spans="1:4" ht="15" customHeight="1">
      <c r="A171" s="4"/>
      <c r="B171" s="50">
        <v>722425</v>
      </c>
      <c r="C171" s="6" t="s">
        <v>35</v>
      </c>
      <c r="D171" s="7">
        <v>30000</v>
      </c>
    </row>
    <row r="172" spans="1:4" ht="15" customHeight="1">
      <c r="A172" s="4"/>
      <c r="B172" s="50">
        <v>722435</v>
      </c>
      <c r="C172" s="6" t="s">
        <v>36</v>
      </c>
      <c r="D172" s="7">
        <v>300000</v>
      </c>
    </row>
    <row r="173" spans="1:4" ht="15" customHeight="1">
      <c r="A173" s="4"/>
      <c r="B173" s="50">
        <v>722437</v>
      </c>
      <c r="C173" s="6" t="s">
        <v>234</v>
      </c>
      <c r="D173" s="7">
        <v>15000</v>
      </c>
    </row>
    <row r="174" spans="1:4" ht="15" customHeight="1">
      <c r="A174" s="4"/>
      <c r="B174" s="50">
        <v>722442</v>
      </c>
      <c r="C174" s="6" t="s">
        <v>106</v>
      </c>
      <c r="D174" s="7">
        <v>10000</v>
      </c>
    </row>
    <row r="175" spans="1:4" ht="15" customHeight="1">
      <c r="A175" s="4"/>
      <c r="B175" s="50">
        <v>722446</v>
      </c>
      <c r="C175" s="6" t="s">
        <v>299</v>
      </c>
      <c r="D175" s="7">
        <v>40000</v>
      </c>
    </row>
    <row r="176" spans="1:4" ht="15" customHeight="1">
      <c r="A176" s="4"/>
      <c r="B176" s="50">
        <v>722447</v>
      </c>
      <c r="C176" s="6" t="s">
        <v>107</v>
      </c>
      <c r="D176" s="7">
        <v>40000</v>
      </c>
    </row>
    <row r="177" spans="1:4" ht="15" customHeight="1">
      <c r="A177" s="4"/>
      <c r="B177" s="50">
        <v>722457</v>
      </c>
      <c r="C177" s="6" t="s">
        <v>171</v>
      </c>
      <c r="D177" s="7">
        <v>6000</v>
      </c>
    </row>
    <row r="178" spans="1:4" ht="15" customHeight="1">
      <c r="A178" s="4"/>
      <c r="B178" s="50">
        <v>722461</v>
      </c>
      <c r="C178" s="6" t="s">
        <v>149</v>
      </c>
      <c r="D178" s="7">
        <v>235000</v>
      </c>
    </row>
    <row r="179" spans="1:4" ht="15" customHeight="1">
      <c r="A179" s="4"/>
      <c r="B179" s="50">
        <v>722463</v>
      </c>
      <c r="C179" s="6" t="s">
        <v>37</v>
      </c>
      <c r="D179" s="7">
        <v>100000</v>
      </c>
    </row>
    <row r="180" spans="1:4" ht="15" customHeight="1">
      <c r="A180" s="4"/>
      <c r="B180" s="50">
        <v>722465</v>
      </c>
      <c r="C180" s="6" t="s">
        <v>166</v>
      </c>
      <c r="D180" s="7">
        <v>3000</v>
      </c>
    </row>
    <row r="181" spans="1:4" ht="15" customHeight="1">
      <c r="A181" s="4"/>
      <c r="B181" s="50">
        <v>722467</v>
      </c>
      <c r="C181" s="6" t="s">
        <v>38</v>
      </c>
      <c r="D181" s="7">
        <v>70000</v>
      </c>
    </row>
    <row r="182" spans="1:4" ht="15" customHeight="1">
      <c r="A182" s="4"/>
      <c r="B182" s="50">
        <v>722491</v>
      </c>
      <c r="C182" s="6" t="s">
        <v>327</v>
      </c>
      <c r="D182" s="7">
        <v>10000</v>
      </c>
    </row>
    <row r="183" spans="1:3" ht="4.5" customHeight="1">
      <c r="A183" s="3" t="s">
        <v>1</v>
      </c>
      <c r="B183" s="50"/>
      <c r="C183" s="5" t="s">
        <v>1</v>
      </c>
    </row>
    <row r="184" spans="1:4" ht="15" customHeight="1">
      <c r="A184" s="3" t="s">
        <v>39</v>
      </c>
      <c r="B184" s="51">
        <v>722000</v>
      </c>
      <c r="C184" s="5" t="s">
        <v>40</v>
      </c>
      <c r="D184" s="22">
        <f>D185+D186+D187+D188+D189</f>
        <v>305000</v>
      </c>
    </row>
    <row r="185" spans="1:4" s="30" customFormat="1" ht="15" customHeight="1">
      <c r="A185" s="4"/>
      <c r="B185" s="50">
        <v>722521</v>
      </c>
      <c r="C185" s="6" t="s">
        <v>328</v>
      </c>
      <c r="D185" s="92">
        <v>15000</v>
      </c>
    </row>
    <row r="186" spans="1:4" ht="15" customHeight="1">
      <c r="A186" s="3"/>
      <c r="B186" s="50">
        <v>722591</v>
      </c>
      <c r="C186" s="6" t="s">
        <v>41</v>
      </c>
      <c r="D186" s="7">
        <v>160000</v>
      </c>
    </row>
    <row r="187" spans="1:4" ht="15" customHeight="1">
      <c r="A187" s="4"/>
      <c r="B187" s="50">
        <v>722591</v>
      </c>
      <c r="C187" s="6" t="s">
        <v>295</v>
      </c>
      <c r="D187" s="7">
        <v>30000</v>
      </c>
    </row>
    <row r="188" spans="1:4" ht="15" customHeight="1">
      <c r="A188" s="4"/>
      <c r="B188" s="50">
        <v>722591</v>
      </c>
      <c r="C188" s="6" t="s">
        <v>237</v>
      </c>
      <c r="D188" s="7">
        <v>95000</v>
      </c>
    </row>
    <row r="189" spans="1:4" ht="15" customHeight="1">
      <c r="A189" s="4"/>
      <c r="B189" s="50">
        <v>722591</v>
      </c>
      <c r="C189" s="6" t="s">
        <v>238</v>
      </c>
      <c r="D189" s="7">
        <v>5000</v>
      </c>
    </row>
    <row r="190" spans="1:3" ht="4.5" customHeight="1">
      <c r="A190" s="3" t="s">
        <v>1</v>
      </c>
      <c r="B190" s="50"/>
      <c r="C190" s="5" t="s">
        <v>1</v>
      </c>
    </row>
    <row r="191" spans="1:4" ht="15" customHeight="1">
      <c r="A191" s="3" t="s">
        <v>48</v>
      </c>
      <c r="B191" s="51">
        <v>723000</v>
      </c>
      <c r="C191" s="5" t="s">
        <v>49</v>
      </c>
      <c r="D191" s="9">
        <f>D192</f>
        <v>2000</v>
      </c>
    </row>
    <row r="192" spans="1:4" ht="15" customHeight="1">
      <c r="A192" s="3"/>
      <c r="B192" s="50">
        <v>723121</v>
      </c>
      <c r="C192" s="6" t="s">
        <v>50</v>
      </c>
      <c r="D192" s="7">
        <v>2000</v>
      </c>
    </row>
    <row r="193" spans="1:3" ht="6" customHeight="1">
      <c r="A193" s="4"/>
      <c r="B193" s="50"/>
      <c r="C193" s="6"/>
    </row>
    <row r="194" spans="1:4" ht="15" customHeight="1">
      <c r="A194" s="3" t="s">
        <v>42</v>
      </c>
      <c r="B194" s="51">
        <v>729000</v>
      </c>
      <c r="C194" s="5" t="s">
        <v>43</v>
      </c>
      <c r="D194" s="22">
        <f>D195</f>
        <v>220000</v>
      </c>
    </row>
    <row r="195" spans="1:4" ht="15" customHeight="1">
      <c r="A195" s="4"/>
      <c r="B195" s="50">
        <v>729124</v>
      </c>
      <c r="C195" s="6" t="s">
        <v>44</v>
      </c>
      <c r="D195" s="7">
        <v>220000</v>
      </c>
    </row>
    <row r="196" spans="1:3" ht="6" customHeight="1">
      <c r="A196" s="4"/>
      <c r="B196" s="50"/>
      <c r="C196" s="6"/>
    </row>
    <row r="197" spans="1:4" s="29" customFormat="1" ht="15" customHeight="1">
      <c r="A197" s="3" t="s">
        <v>45</v>
      </c>
      <c r="B197" s="51">
        <v>730000</v>
      </c>
      <c r="C197" s="5" t="s">
        <v>301</v>
      </c>
      <c r="D197" s="9"/>
    </row>
    <row r="198" spans="1:4" ht="15" customHeight="1">
      <c r="A198" s="4"/>
      <c r="B198" s="50">
        <v>731200</v>
      </c>
      <c r="C198" s="6" t="s">
        <v>302</v>
      </c>
      <c r="D198" s="7"/>
    </row>
    <row r="199" spans="1:3" ht="6" customHeight="1">
      <c r="A199" s="4"/>
      <c r="B199" s="50"/>
      <c r="C199" s="6"/>
    </row>
    <row r="200" spans="1:4" s="29" customFormat="1" ht="15" customHeight="1">
      <c r="A200" s="3" t="s">
        <v>46</v>
      </c>
      <c r="B200" s="51">
        <v>780000</v>
      </c>
      <c r="C200" s="5" t="s">
        <v>303</v>
      </c>
      <c r="D200" s="9">
        <f>D201</f>
        <v>420000</v>
      </c>
    </row>
    <row r="201" spans="1:4" ht="15" customHeight="1">
      <c r="A201" s="4"/>
      <c r="B201" s="50">
        <v>781316</v>
      </c>
      <c r="C201" s="6" t="s">
        <v>286</v>
      </c>
      <c r="D201" s="7">
        <v>420000</v>
      </c>
    </row>
    <row r="202" spans="1:3" ht="6" customHeight="1">
      <c r="A202" s="4"/>
      <c r="B202" s="50"/>
      <c r="C202" s="6"/>
    </row>
    <row r="203" spans="1:4" ht="18.75" customHeight="1">
      <c r="A203" s="3" t="s">
        <v>304</v>
      </c>
      <c r="B203" s="148" t="s">
        <v>270</v>
      </c>
      <c r="C203" s="148"/>
      <c r="D203" s="22">
        <f>D204+D207+D210</f>
        <v>727000</v>
      </c>
    </row>
    <row r="204" spans="1:6" s="1" customFormat="1" ht="15" customHeight="1">
      <c r="A204" s="11" t="s">
        <v>2</v>
      </c>
      <c r="B204" s="53">
        <v>811000</v>
      </c>
      <c r="C204" s="93" t="s">
        <v>296</v>
      </c>
      <c r="D204" s="78">
        <f>D205</f>
        <v>150000</v>
      </c>
      <c r="F204" s="1" t="s">
        <v>1</v>
      </c>
    </row>
    <row r="205" spans="1:4" s="1" customFormat="1" ht="15" customHeight="1">
      <c r="A205" s="11"/>
      <c r="B205" s="77">
        <v>811120</v>
      </c>
      <c r="C205" s="76" t="s">
        <v>297</v>
      </c>
      <c r="D205" s="95">
        <v>150000</v>
      </c>
    </row>
    <row r="206" spans="1:3" ht="6" customHeight="1">
      <c r="A206" s="4"/>
      <c r="B206" s="50"/>
      <c r="C206" s="6"/>
    </row>
    <row r="207" spans="1:4" s="1" customFormat="1" ht="15" customHeight="1">
      <c r="A207" s="11" t="s">
        <v>19</v>
      </c>
      <c r="B207" s="53">
        <v>813000</v>
      </c>
      <c r="C207" s="93" t="s">
        <v>288</v>
      </c>
      <c r="D207" s="78">
        <f>D208</f>
        <v>300000</v>
      </c>
    </row>
    <row r="208" spans="1:4" s="1" customFormat="1" ht="15" customHeight="1">
      <c r="A208" s="11"/>
      <c r="B208" s="77">
        <v>813110</v>
      </c>
      <c r="C208" s="76" t="s">
        <v>298</v>
      </c>
      <c r="D208" s="12">
        <v>300000</v>
      </c>
    </row>
    <row r="209" spans="1:3" ht="6" customHeight="1">
      <c r="A209" s="4"/>
      <c r="B209" s="50"/>
      <c r="C209" s="6"/>
    </row>
    <row r="210" spans="1:4" s="1" customFormat="1" ht="15" customHeight="1">
      <c r="A210" s="11" t="s">
        <v>45</v>
      </c>
      <c r="B210" s="94">
        <v>817000</v>
      </c>
      <c r="C210" s="93" t="s">
        <v>271</v>
      </c>
      <c r="D210" s="78">
        <f>D211+D212+D213</f>
        <v>277000</v>
      </c>
    </row>
    <row r="211" spans="1:4" s="1" customFormat="1" ht="15" customHeight="1">
      <c r="A211" s="11"/>
      <c r="B211" s="77">
        <v>817110</v>
      </c>
      <c r="C211" s="76" t="s">
        <v>330</v>
      </c>
      <c r="D211" s="12">
        <v>18000</v>
      </c>
    </row>
    <row r="212" spans="1:4" s="1" customFormat="1" ht="15" customHeight="1">
      <c r="A212" s="11"/>
      <c r="B212" s="77">
        <v>817110</v>
      </c>
      <c r="C212" s="76" t="s">
        <v>312</v>
      </c>
      <c r="D212" s="12">
        <v>9000</v>
      </c>
    </row>
    <row r="213" spans="1:4" s="1" customFormat="1" ht="15" customHeight="1">
      <c r="A213" s="11"/>
      <c r="B213" s="77">
        <v>817110</v>
      </c>
      <c r="C213" s="76" t="s">
        <v>300</v>
      </c>
      <c r="D213" s="12">
        <v>250000</v>
      </c>
    </row>
    <row r="214" spans="1:4" ht="6" customHeight="1">
      <c r="A214" s="3" t="s">
        <v>1</v>
      </c>
      <c r="B214" s="50"/>
      <c r="C214" s="5" t="s">
        <v>1</v>
      </c>
      <c r="D214" s="115"/>
    </row>
    <row r="215" spans="1:11" s="34" customFormat="1" ht="30" customHeight="1">
      <c r="A215" s="63"/>
      <c r="B215" s="64"/>
      <c r="C215" s="65" t="s">
        <v>334</v>
      </c>
      <c r="D215" s="66">
        <f>D111+D203</f>
        <v>9780000</v>
      </c>
      <c r="E215"/>
      <c r="F215"/>
      <c r="G215"/>
      <c r="H215"/>
      <c r="I215"/>
      <c r="J215"/>
      <c r="K215"/>
    </row>
    <row r="216" spans="1:4" ht="15" customHeight="1">
      <c r="A216" s="4"/>
      <c r="B216" s="50"/>
      <c r="C216" s="6"/>
      <c r="D216" s="7"/>
    </row>
    <row r="217" spans="1:4" ht="15" customHeight="1">
      <c r="A217" s="4"/>
      <c r="B217" s="50"/>
      <c r="C217" s="6"/>
      <c r="D217" s="7"/>
    </row>
    <row r="218" spans="1:4" ht="15" customHeight="1">
      <c r="A218" s="4"/>
      <c r="B218" s="50"/>
      <c r="C218" s="6"/>
      <c r="D218" s="7"/>
    </row>
    <row r="219" spans="1:5" ht="15" customHeight="1">
      <c r="A219" s="4"/>
      <c r="B219" s="50"/>
      <c r="C219" s="6"/>
      <c r="D219" s="7"/>
      <c r="E219" t="s">
        <v>1</v>
      </c>
    </row>
    <row r="220" spans="1:4" ht="15" customHeight="1">
      <c r="A220" s="4"/>
      <c r="B220" s="50"/>
      <c r="C220" s="6"/>
      <c r="D220" s="7"/>
    </row>
    <row r="221" spans="1:4" s="132" customFormat="1" ht="12.75" customHeight="1">
      <c r="A221" s="144" t="s">
        <v>348</v>
      </c>
      <c r="B221" s="144"/>
      <c r="C221" s="144"/>
      <c r="D221" s="144"/>
    </row>
    <row r="222" s="74" customFormat="1" ht="5.25" customHeight="1">
      <c r="D222" s="114"/>
    </row>
    <row r="223" spans="1:4" ht="15" customHeight="1">
      <c r="A223" s="98" t="s">
        <v>111</v>
      </c>
      <c r="B223" s="47" t="s">
        <v>306</v>
      </c>
      <c r="C223" s="145" t="s">
        <v>0</v>
      </c>
      <c r="D223" s="42" t="s">
        <v>241</v>
      </c>
    </row>
    <row r="224" spans="1:4" ht="15" customHeight="1">
      <c r="A224" s="99" t="s">
        <v>110</v>
      </c>
      <c r="B224" s="48" t="s">
        <v>305</v>
      </c>
      <c r="C224" s="146"/>
      <c r="D224" s="44" t="s">
        <v>352</v>
      </c>
    </row>
    <row r="225" spans="1:6" ht="15" customHeight="1">
      <c r="A225" s="45">
        <v>1</v>
      </c>
      <c r="B225" s="49">
        <v>2</v>
      </c>
      <c r="C225" s="40">
        <v>3</v>
      </c>
      <c r="D225" s="49">
        <v>4</v>
      </c>
      <c r="F225" t="s">
        <v>1</v>
      </c>
    </row>
    <row r="226" spans="1:4" ht="6" customHeight="1">
      <c r="A226" s="13"/>
      <c r="D226" s="7"/>
    </row>
    <row r="227" spans="1:4" ht="15.75" customHeight="1">
      <c r="A227" s="3" t="s">
        <v>257</v>
      </c>
      <c r="B227" s="148" t="s">
        <v>250</v>
      </c>
      <c r="C227" s="148"/>
      <c r="D227" s="22">
        <f>D229+D255</f>
        <v>8669246</v>
      </c>
    </row>
    <row r="228" spans="1:4" ht="6" customHeight="1">
      <c r="A228" s="3"/>
      <c r="B228" s="75"/>
      <c r="C228" s="75"/>
      <c r="D228" s="2"/>
    </row>
    <row r="229" spans="1:4" ht="18.75" customHeight="1">
      <c r="A229" s="3" t="s">
        <v>2</v>
      </c>
      <c r="B229" s="75">
        <v>410000</v>
      </c>
      <c r="C229" s="79" t="s">
        <v>184</v>
      </c>
      <c r="D229" s="22">
        <f>D230+D233+D243+D246+D248+D250</f>
        <v>8649246</v>
      </c>
    </row>
    <row r="230" spans="1:4" ht="15" customHeight="1">
      <c r="A230" s="3" t="s">
        <v>4</v>
      </c>
      <c r="B230" s="54">
        <v>411100</v>
      </c>
      <c r="C230" s="13" t="s">
        <v>114</v>
      </c>
      <c r="D230" s="15">
        <f>D231+D232</f>
        <v>3332000</v>
      </c>
    </row>
    <row r="231" spans="1:6" ht="15" customHeight="1">
      <c r="A231" s="14"/>
      <c r="B231" s="55">
        <v>411100</v>
      </c>
      <c r="C231" s="10" t="s">
        <v>151</v>
      </c>
      <c r="D231" s="7">
        <v>2700500</v>
      </c>
      <c r="F231" t="s">
        <v>1</v>
      </c>
    </row>
    <row r="232" spans="1:4" ht="15" customHeight="1">
      <c r="A232" s="14"/>
      <c r="B232" s="55">
        <v>411200</v>
      </c>
      <c r="C232" s="10" t="s">
        <v>174</v>
      </c>
      <c r="D232" s="7">
        <v>631500</v>
      </c>
    </row>
    <row r="233" spans="1:6" s="29" customFormat="1" ht="15" customHeight="1">
      <c r="A233" s="3" t="s">
        <v>6</v>
      </c>
      <c r="B233" s="54">
        <v>412000</v>
      </c>
      <c r="C233" s="13" t="s">
        <v>108</v>
      </c>
      <c r="D233" s="9">
        <f>D234+D235+D236+D237+D238+D239+D240+D241+D242</f>
        <v>2310100</v>
      </c>
      <c r="F233" s="29" t="s">
        <v>1</v>
      </c>
    </row>
    <row r="234" spans="1:4" ht="15" customHeight="1">
      <c r="A234" s="14" t="s">
        <v>1</v>
      </c>
      <c r="B234" s="55">
        <v>412100</v>
      </c>
      <c r="C234" s="10" t="s">
        <v>127</v>
      </c>
      <c r="D234" s="7">
        <v>8700</v>
      </c>
    </row>
    <row r="235" spans="1:4" ht="15" customHeight="1">
      <c r="A235" s="14"/>
      <c r="B235" s="55">
        <v>412200</v>
      </c>
      <c r="C235" s="10" t="s">
        <v>228</v>
      </c>
      <c r="D235" s="7">
        <v>289100</v>
      </c>
    </row>
    <row r="236" spans="1:4" ht="15" customHeight="1">
      <c r="A236" s="14"/>
      <c r="B236" s="55">
        <v>412300</v>
      </c>
      <c r="C236" s="10" t="s">
        <v>116</v>
      </c>
      <c r="D236" s="7">
        <v>75000</v>
      </c>
    </row>
    <row r="237" spans="1:4" ht="15" customHeight="1">
      <c r="A237" s="14"/>
      <c r="B237" s="55">
        <v>412400</v>
      </c>
      <c r="C237" s="10" t="s">
        <v>175</v>
      </c>
      <c r="D237" s="7">
        <v>80000</v>
      </c>
    </row>
    <row r="238" spans="1:4" ht="15" customHeight="1">
      <c r="A238" s="14"/>
      <c r="B238" s="55">
        <v>412500</v>
      </c>
      <c r="C238" s="10" t="s">
        <v>117</v>
      </c>
      <c r="D238" s="7">
        <v>426800</v>
      </c>
    </row>
    <row r="239" spans="1:4" ht="15" customHeight="1">
      <c r="A239" s="14"/>
      <c r="B239" s="55">
        <v>412600</v>
      </c>
      <c r="C239" s="10" t="s">
        <v>118</v>
      </c>
      <c r="D239" s="7">
        <v>56500</v>
      </c>
    </row>
    <row r="240" spans="1:4" ht="15" customHeight="1">
      <c r="A240" s="14"/>
      <c r="B240" s="55">
        <v>412700</v>
      </c>
      <c r="C240" s="10" t="s">
        <v>176</v>
      </c>
      <c r="D240" s="7">
        <v>265000</v>
      </c>
    </row>
    <row r="241" spans="1:4" ht="15" customHeight="1">
      <c r="A241" s="14"/>
      <c r="B241" s="55">
        <v>412800</v>
      </c>
      <c r="C241" s="10" t="s">
        <v>229</v>
      </c>
      <c r="D241" s="7">
        <v>570000</v>
      </c>
    </row>
    <row r="242" spans="1:4" s="30" customFormat="1" ht="15" customHeight="1">
      <c r="A242" s="16"/>
      <c r="B242" s="55">
        <v>412900</v>
      </c>
      <c r="C242" s="10" t="s">
        <v>120</v>
      </c>
      <c r="D242" s="17">
        <v>539000</v>
      </c>
    </row>
    <row r="243" spans="1:4" ht="15" customHeight="1">
      <c r="A243" s="3" t="s">
        <v>10</v>
      </c>
      <c r="B243" s="96">
        <v>413000</v>
      </c>
      <c r="C243" s="32" t="s">
        <v>177</v>
      </c>
      <c r="D243" s="9">
        <f>D244+D245</f>
        <v>730946</v>
      </c>
    </row>
    <row r="244" spans="2:4" ht="15" customHeight="1">
      <c r="B244" s="56">
        <v>413300</v>
      </c>
      <c r="C244" s="33" t="s">
        <v>87</v>
      </c>
      <c r="D244" s="7">
        <v>640000</v>
      </c>
    </row>
    <row r="245" spans="2:4" ht="15" customHeight="1">
      <c r="B245" s="56">
        <v>413300</v>
      </c>
      <c r="C245" s="33" t="s">
        <v>200</v>
      </c>
      <c r="D245" s="7">
        <v>90946</v>
      </c>
    </row>
    <row r="246" spans="1:4" ht="15" customHeight="1">
      <c r="A246" s="3" t="s">
        <v>12</v>
      </c>
      <c r="B246" s="96">
        <v>414000</v>
      </c>
      <c r="C246" s="32" t="s">
        <v>123</v>
      </c>
      <c r="D246" s="9">
        <f>D247</f>
        <v>145000</v>
      </c>
    </row>
    <row r="247" spans="2:4" ht="15" customHeight="1">
      <c r="B247" s="56">
        <v>414100</v>
      </c>
      <c r="C247" s="33" t="s">
        <v>178</v>
      </c>
      <c r="D247" s="7">
        <v>145000</v>
      </c>
    </row>
    <row r="248" spans="1:4" ht="15" customHeight="1">
      <c r="A248" s="3" t="s">
        <v>13</v>
      </c>
      <c r="B248" s="96">
        <v>415000</v>
      </c>
      <c r="C248" s="32" t="s">
        <v>179</v>
      </c>
      <c r="D248" s="9">
        <f>D249</f>
        <v>687400</v>
      </c>
    </row>
    <row r="249" spans="2:4" ht="15" customHeight="1">
      <c r="B249" s="56">
        <v>415200</v>
      </c>
      <c r="C249" s="33" t="s">
        <v>180</v>
      </c>
      <c r="D249" s="7">
        <v>687400</v>
      </c>
    </row>
    <row r="250" spans="1:4" ht="15" customHeight="1">
      <c r="A250" s="3" t="s">
        <v>16</v>
      </c>
      <c r="B250" s="96">
        <v>416000</v>
      </c>
      <c r="C250" s="32" t="s">
        <v>121</v>
      </c>
      <c r="D250" s="9">
        <f>D251+D252+D253+D254</f>
        <v>1443800</v>
      </c>
    </row>
    <row r="251" spans="2:4" ht="15" customHeight="1">
      <c r="B251" s="56">
        <v>416100</v>
      </c>
      <c r="C251" s="33" t="s">
        <v>121</v>
      </c>
      <c r="D251" s="7">
        <v>1056600</v>
      </c>
    </row>
    <row r="252" spans="2:4" ht="15" customHeight="1">
      <c r="B252" s="56">
        <v>416200</v>
      </c>
      <c r="C252" s="33" t="s">
        <v>181</v>
      </c>
      <c r="D252" s="7">
        <v>22200</v>
      </c>
    </row>
    <row r="253" spans="2:4" ht="15" customHeight="1">
      <c r="B253" s="56">
        <v>416300</v>
      </c>
      <c r="C253" s="33" t="s">
        <v>182</v>
      </c>
      <c r="D253" s="7">
        <v>300000</v>
      </c>
    </row>
    <row r="254" spans="2:4" ht="15" customHeight="1">
      <c r="B254" s="56">
        <v>416900</v>
      </c>
      <c r="C254" s="33" t="s">
        <v>183</v>
      </c>
      <c r="D254" s="7">
        <v>65000</v>
      </c>
    </row>
    <row r="255" spans="1:4" ht="15" customHeight="1">
      <c r="A255" s="68" t="s">
        <v>19</v>
      </c>
      <c r="B255" s="96" t="s">
        <v>252</v>
      </c>
      <c r="C255" s="97" t="s">
        <v>57</v>
      </c>
      <c r="D255" s="22">
        <v>20000</v>
      </c>
    </row>
    <row r="256" spans="2:4" ht="6.75" customHeight="1">
      <c r="B256" s="56"/>
      <c r="C256" s="33"/>
      <c r="D256" s="7"/>
    </row>
    <row r="257" spans="1:4" ht="18.75" customHeight="1">
      <c r="A257" s="3" t="s">
        <v>304</v>
      </c>
      <c r="B257" s="151" t="s">
        <v>185</v>
      </c>
      <c r="C257" s="151"/>
      <c r="D257" s="22">
        <f>D259</f>
        <v>563000</v>
      </c>
    </row>
    <row r="258" spans="1:4" ht="6" customHeight="1">
      <c r="A258" s="3"/>
      <c r="B258" s="32"/>
      <c r="C258" s="32"/>
      <c r="D258" s="22"/>
    </row>
    <row r="259" spans="1:4" ht="15" customHeight="1">
      <c r="A259" s="3" t="s">
        <v>2</v>
      </c>
      <c r="B259" s="96">
        <v>510000</v>
      </c>
      <c r="C259" s="32" t="s">
        <v>185</v>
      </c>
      <c r="D259" s="22">
        <f>D260+D265+D267+D268</f>
        <v>563000</v>
      </c>
    </row>
    <row r="260" spans="1:4" s="29" customFormat="1" ht="15" customHeight="1">
      <c r="A260" s="3" t="s">
        <v>4</v>
      </c>
      <c r="B260" s="57">
        <v>511000</v>
      </c>
      <c r="C260" s="32" t="s">
        <v>186</v>
      </c>
      <c r="D260" s="9">
        <f>D261+D262+D263+D264</f>
        <v>236000</v>
      </c>
    </row>
    <row r="261" spans="2:5" ht="15" customHeight="1">
      <c r="B261" s="56">
        <v>511100</v>
      </c>
      <c r="C261" s="33" t="s">
        <v>153</v>
      </c>
      <c r="D261" s="7">
        <v>30000</v>
      </c>
      <c r="E261" t="s">
        <v>1</v>
      </c>
    </row>
    <row r="262" spans="2:4" ht="15" customHeight="1">
      <c r="B262" s="56">
        <v>511200</v>
      </c>
      <c r="C262" s="33" t="s">
        <v>319</v>
      </c>
      <c r="D262" s="7">
        <v>48000</v>
      </c>
    </row>
    <row r="263" spans="2:4" ht="15" customHeight="1">
      <c r="B263" s="56">
        <v>511300</v>
      </c>
      <c r="C263" s="33" t="s">
        <v>187</v>
      </c>
      <c r="D263" s="7">
        <v>133000</v>
      </c>
    </row>
    <row r="264" spans="2:4" ht="15" customHeight="1">
      <c r="B264" s="56">
        <v>511700</v>
      </c>
      <c r="C264" s="33" t="s">
        <v>144</v>
      </c>
      <c r="D264" s="7">
        <v>25000</v>
      </c>
    </row>
    <row r="265" spans="1:4" s="29" customFormat="1" ht="15" customHeight="1">
      <c r="A265" s="3" t="s">
        <v>6</v>
      </c>
      <c r="B265" s="57">
        <v>513000</v>
      </c>
      <c r="C265" s="32" t="s">
        <v>188</v>
      </c>
      <c r="D265" s="9">
        <f>D266</f>
        <v>30000</v>
      </c>
    </row>
    <row r="266" spans="2:4" ht="15" customHeight="1">
      <c r="B266" s="56">
        <v>513100</v>
      </c>
      <c r="C266" s="33" t="s">
        <v>82</v>
      </c>
      <c r="D266" s="7">
        <v>30000</v>
      </c>
    </row>
    <row r="267" spans="1:4" ht="15" customHeight="1">
      <c r="A267" s="3" t="s">
        <v>10</v>
      </c>
      <c r="B267" s="57">
        <v>516000</v>
      </c>
      <c r="C267" s="32" t="s">
        <v>189</v>
      </c>
      <c r="D267" s="9">
        <v>17000</v>
      </c>
    </row>
    <row r="268" spans="1:4" ht="15" customHeight="1">
      <c r="A268" s="3" t="s">
        <v>12</v>
      </c>
      <c r="B268" s="57">
        <v>517000</v>
      </c>
      <c r="C268" s="32" t="s">
        <v>159</v>
      </c>
      <c r="D268" s="9">
        <v>280000</v>
      </c>
    </row>
    <row r="269" spans="1:4" s="34" customFormat="1" ht="30" customHeight="1">
      <c r="A269" s="63"/>
      <c r="B269" s="64"/>
      <c r="C269" s="65" t="s">
        <v>333</v>
      </c>
      <c r="D269" s="66">
        <f>D227+D257</f>
        <v>9232246</v>
      </c>
    </row>
    <row r="270" spans="2:3" ht="15" customHeight="1">
      <c r="B270" s="56"/>
      <c r="C270" s="33"/>
    </row>
    <row r="271" spans="2:3" ht="15" customHeight="1">
      <c r="B271" s="56"/>
      <c r="C271" s="33"/>
    </row>
    <row r="272" spans="2:3" ht="15" customHeight="1">
      <c r="B272" s="56"/>
      <c r="C272" s="33"/>
    </row>
    <row r="273" spans="2:3" ht="15" customHeight="1">
      <c r="B273" s="56"/>
      <c r="C273" s="33"/>
    </row>
    <row r="274" spans="1:4" s="132" customFormat="1" ht="15.75" customHeight="1">
      <c r="A274" s="144" t="s">
        <v>349</v>
      </c>
      <c r="B274" s="144"/>
      <c r="C274" s="144"/>
      <c r="D274" s="144"/>
    </row>
    <row r="275" s="152" customFormat="1" ht="6" customHeight="1">
      <c r="A275" s="152" t="s">
        <v>272</v>
      </c>
    </row>
    <row r="276" spans="1:4" ht="15" customHeight="1">
      <c r="A276" s="98" t="s">
        <v>111</v>
      </c>
      <c r="B276" s="47" t="s">
        <v>306</v>
      </c>
      <c r="C276" s="145" t="s">
        <v>0</v>
      </c>
      <c r="D276" s="42" t="s">
        <v>241</v>
      </c>
    </row>
    <row r="277" spans="1:4" ht="15" customHeight="1">
      <c r="A277" s="99" t="s">
        <v>110</v>
      </c>
      <c r="B277" s="48" t="s">
        <v>305</v>
      </c>
      <c r="C277" s="146"/>
      <c r="D277" s="44" t="s">
        <v>352</v>
      </c>
    </row>
    <row r="278" spans="1:4" ht="15" customHeight="1">
      <c r="A278" s="45">
        <v>1</v>
      </c>
      <c r="B278" s="49">
        <v>2</v>
      </c>
      <c r="C278" s="40">
        <v>3</v>
      </c>
      <c r="D278" s="49">
        <v>4</v>
      </c>
    </row>
    <row r="279" spans="1:4" ht="6.75" customHeight="1">
      <c r="A279" s="13"/>
      <c r="D279" s="9"/>
    </row>
    <row r="280" spans="1:4" ht="18.75" customHeight="1">
      <c r="A280" s="3" t="s">
        <v>257</v>
      </c>
      <c r="B280" s="148" t="s">
        <v>273</v>
      </c>
      <c r="C280" s="148"/>
      <c r="D280" s="22">
        <f>D281+D286</f>
        <v>-547754</v>
      </c>
    </row>
    <row r="281" spans="1:4" ht="30" customHeight="1">
      <c r="A281" s="3"/>
      <c r="B281" s="3"/>
      <c r="C281" s="79" t="s">
        <v>274</v>
      </c>
      <c r="D281" s="22"/>
    </row>
    <row r="282" spans="1:4" ht="6" customHeight="1">
      <c r="A282" s="3"/>
      <c r="B282" s="32"/>
      <c r="C282" s="32"/>
      <c r="D282" s="22"/>
    </row>
    <row r="283" spans="1:4" ht="15" customHeight="1">
      <c r="A283" s="14" t="s">
        <v>2</v>
      </c>
      <c r="B283" s="131">
        <v>910000</v>
      </c>
      <c r="C283" s="13" t="s">
        <v>263</v>
      </c>
      <c r="D283" s="15"/>
    </row>
    <row r="284" spans="1:4" ht="15" customHeight="1">
      <c r="A284" s="14"/>
      <c r="B284" s="100">
        <v>911400</v>
      </c>
      <c r="C284" s="10" t="s">
        <v>275</v>
      </c>
      <c r="D284" s="7"/>
    </row>
    <row r="285" spans="1:4" ht="6.75" customHeight="1">
      <c r="A285" s="14"/>
      <c r="B285" s="55"/>
      <c r="C285" s="10"/>
      <c r="D285" s="7"/>
    </row>
    <row r="286" spans="1:4" s="29" customFormat="1" ht="19.5" customHeight="1">
      <c r="A286" s="3" t="s">
        <v>258</v>
      </c>
      <c r="B286" s="54"/>
      <c r="C286" s="13" t="s">
        <v>265</v>
      </c>
      <c r="D286" s="9">
        <f>D288-D291</f>
        <v>-547754</v>
      </c>
    </row>
    <row r="287" spans="1:4" ht="6" customHeight="1">
      <c r="A287" s="3"/>
      <c r="B287" s="32"/>
      <c r="C287" s="32"/>
      <c r="D287" s="22"/>
    </row>
    <row r="288" spans="1:4" ht="15" customHeight="1">
      <c r="A288" s="14" t="s">
        <v>2</v>
      </c>
      <c r="B288" s="101">
        <v>920000</v>
      </c>
      <c r="C288" s="80" t="s">
        <v>235</v>
      </c>
      <c r="D288" s="22"/>
    </row>
    <row r="289" spans="1:4" ht="15" customHeight="1">
      <c r="A289" s="14"/>
      <c r="B289" s="100">
        <v>920000</v>
      </c>
      <c r="C289" s="37" t="s">
        <v>276</v>
      </c>
      <c r="D289" s="7"/>
    </row>
    <row r="290" spans="1:4" ht="6.75" customHeight="1">
      <c r="A290" s="14"/>
      <c r="B290" s="55"/>
      <c r="C290" s="10"/>
      <c r="D290" s="7"/>
    </row>
    <row r="291" spans="1:4" ht="15" customHeight="1">
      <c r="A291" s="14" t="s">
        <v>19</v>
      </c>
      <c r="B291" s="101">
        <v>621000</v>
      </c>
      <c r="C291" s="80" t="s">
        <v>124</v>
      </c>
      <c r="D291" s="22">
        <f>D292+D293</f>
        <v>547754</v>
      </c>
    </row>
    <row r="292" spans="1:4" ht="15" customHeight="1">
      <c r="A292" s="14"/>
      <c r="B292" s="100">
        <v>621300</v>
      </c>
      <c r="C292" s="10" t="s">
        <v>277</v>
      </c>
      <c r="D292" s="7">
        <v>440400</v>
      </c>
    </row>
    <row r="293" spans="1:4" ht="15" customHeight="1">
      <c r="A293" s="14"/>
      <c r="B293" s="100">
        <v>621900</v>
      </c>
      <c r="C293" s="10" t="s">
        <v>278</v>
      </c>
      <c r="D293" s="7">
        <v>107354</v>
      </c>
    </row>
    <row r="294" spans="1:73" s="107" customFormat="1" ht="15" customHeight="1">
      <c r="A294" s="104"/>
      <c r="B294" s="105"/>
      <c r="C294" s="106"/>
      <c r="D294" s="118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1:73" s="34" customFormat="1" ht="15" customHeight="1">
      <c r="A295" s="63"/>
      <c r="B295" s="64"/>
      <c r="C295" s="65" t="s">
        <v>335</v>
      </c>
      <c r="D295" s="124">
        <f>D215</f>
        <v>9780000</v>
      </c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1:73" s="34" customFormat="1" ht="15" customHeight="1">
      <c r="A296" s="63"/>
      <c r="B296" s="64"/>
      <c r="C296" s="65" t="s">
        <v>336</v>
      </c>
      <c r="D296" s="124">
        <f>D269+D291</f>
        <v>9780000</v>
      </c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2:53" ht="15" customHeight="1">
      <c r="B297" s="56"/>
      <c r="C297" s="32"/>
      <c r="G297" t="s">
        <v>1</v>
      </c>
      <c r="AD297" t="s">
        <v>1</v>
      </c>
      <c r="BA297" t="s">
        <v>1</v>
      </c>
    </row>
    <row r="298" spans="2:3" ht="15" customHeight="1">
      <c r="B298" s="56"/>
      <c r="C298" s="33"/>
    </row>
    <row r="299" spans="2:3" ht="15" customHeight="1">
      <c r="B299" s="56"/>
      <c r="C299" s="33"/>
    </row>
    <row r="300" spans="2:3" ht="15" customHeight="1">
      <c r="B300" s="56"/>
      <c r="C300" s="33"/>
    </row>
    <row r="301" spans="2:3" ht="15" customHeight="1">
      <c r="B301" s="56"/>
      <c r="C301" s="33"/>
    </row>
    <row r="302" spans="2:7" ht="15" customHeight="1">
      <c r="B302" s="56"/>
      <c r="C302" s="33"/>
      <c r="G302" t="s">
        <v>1</v>
      </c>
    </row>
    <row r="303" spans="2:3" ht="15" customHeight="1">
      <c r="B303" s="56"/>
      <c r="C303" s="33"/>
    </row>
    <row r="304" spans="2:3" ht="15" customHeight="1">
      <c r="B304" s="56"/>
      <c r="C304" s="33"/>
    </row>
    <row r="305" spans="2:3" ht="15" customHeight="1">
      <c r="B305" s="56"/>
      <c r="C305" s="33"/>
    </row>
    <row r="306" spans="2:3" ht="15" customHeight="1">
      <c r="B306" s="56"/>
      <c r="C306" s="33"/>
    </row>
    <row r="307" spans="2:3" ht="15" customHeight="1">
      <c r="B307" s="56"/>
      <c r="C307" s="33"/>
    </row>
    <row r="308" spans="2:3" ht="15" customHeight="1">
      <c r="B308" s="56"/>
      <c r="C308" s="33"/>
    </row>
    <row r="309" spans="2:3" ht="15" customHeight="1">
      <c r="B309" s="56"/>
      <c r="C309" s="33"/>
    </row>
    <row r="310" spans="2:3" ht="15" customHeight="1">
      <c r="B310" s="56"/>
      <c r="C310" s="33"/>
    </row>
    <row r="311" spans="2:3" ht="15" customHeight="1">
      <c r="B311" s="56"/>
      <c r="C311" s="33"/>
    </row>
    <row r="312" spans="2:3" ht="15" customHeight="1">
      <c r="B312" s="56"/>
      <c r="C312" s="33"/>
    </row>
    <row r="313" spans="2:3" ht="15" customHeight="1">
      <c r="B313" s="56"/>
      <c r="C313" s="33"/>
    </row>
    <row r="314" spans="2:3" ht="15" customHeight="1">
      <c r="B314" s="56"/>
      <c r="C314" s="33"/>
    </row>
    <row r="315" spans="2:3" ht="15" customHeight="1">
      <c r="B315" s="56"/>
      <c r="C315" s="33"/>
    </row>
    <row r="316" spans="2:3" ht="15" customHeight="1">
      <c r="B316" s="56"/>
      <c r="C316" s="33"/>
    </row>
    <row r="317" spans="2:3" ht="15" customHeight="1">
      <c r="B317" s="56"/>
      <c r="C317" s="33"/>
    </row>
    <row r="318" spans="2:3" ht="15" customHeight="1">
      <c r="B318" s="56"/>
      <c r="C318" s="33"/>
    </row>
    <row r="319" spans="2:3" ht="15" customHeight="1">
      <c r="B319" s="56"/>
      <c r="C319" s="33"/>
    </row>
    <row r="320" spans="2:3" ht="15" customHeight="1">
      <c r="B320" s="56"/>
      <c r="C320" s="33"/>
    </row>
    <row r="321" spans="2:3" ht="15" customHeight="1">
      <c r="B321" s="56"/>
      <c r="C321" s="33"/>
    </row>
    <row r="322" spans="2:3" ht="15" customHeight="1">
      <c r="B322" s="56"/>
      <c r="C322" s="33"/>
    </row>
    <row r="323" spans="2:3" ht="15" customHeight="1">
      <c r="B323" s="56"/>
      <c r="C323" s="33"/>
    </row>
    <row r="324" spans="2:3" ht="15" customHeight="1">
      <c r="B324" s="56"/>
      <c r="C324" s="33"/>
    </row>
    <row r="325" spans="2:3" ht="15" customHeight="1">
      <c r="B325" s="56"/>
      <c r="C325" s="33"/>
    </row>
    <row r="326" spans="2:3" ht="15" customHeight="1">
      <c r="B326" s="56"/>
      <c r="C326" s="33"/>
    </row>
    <row r="327" spans="1:4" s="132" customFormat="1" ht="15.75" customHeight="1">
      <c r="A327" s="144" t="s">
        <v>350</v>
      </c>
      <c r="B327" s="144"/>
      <c r="C327" s="144"/>
      <c r="D327" s="144"/>
    </row>
    <row r="328" s="153" customFormat="1" ht="5.25" customHeight="1">
      <c r="A328" s="153" t="s">
        <v>279</v>
      </c>
    </row>
    <row r="329" spans="1:4" ht="15" customHeight="1">
      <c r="A329" s="41" t="s">
        <v>111</v>
      </c>
      <c r="B329" s="47" t="s">
        <v>306</v>
      </c>
      <c r="C329" s="145" t="s">
        <v>0</v>
      </c>
      <c r="D329" s="42" t="s">
        <v>241</v>
      </c>
    </row>
    <row r="330" spans="1:4" ht="15" customHeight="1">
      <c r="A330" s="43" t="s">
        <v>110</v>
      </c>
      <c r="B330" s="48" t="s">
        <v>305</v>
      </c>
      <c r="C330" s="146"/>
      <c r="D330" s="44" t="s">
        <v>352</v>
      </c>
    </row>
    <row r="331" spans="1:4" ht="15" customHeight="1">
      <c r="A331" s="45">
        <v>1</v>
      </c>
      <c r="B331" s="49">
        <v>2</v>
      </c>
      <c r="C331" s="40">
        <v>3</v>
      </c>
      <c r="D331" s="49">
        <v>4</v>
      </c>
    </row>
    <row r="332" ht="6.75" customHeight="1">
      <c r="A332" s="13"/>
    </row>
    <row r="333" spans="1:4" ht="15" customHeight="1">
      <c r="A333" s="13" t="s">
        <v>52</v>
      </c>
      <c r="D333" s="7"/>
    </row>
    <row r="334" ht="6" customHeight="1"/>
    <row r="335" spans="1:5" ht="15" customHeight="1">
      <c r="A335" s="14" t="s">
        <v>2</v>
      </c>
      <c r="B335" s="54">
        <v>412</v>
      </c>
      <c r="C335" s="13" t="s">
        <v>108</v>
      </c>
      <c r="D335" s="15">
        <f>D336+D337+D338+D339</f>
        <v>291000</v>
      </c>
      <c r="E335" t="s">
        <v>323</v>
      </c>
    </row>
    <row r="336" spans="1:4" ht="15" customHeight="1">
      <c r="A336" s="14"/>
      <c r="B336" s="55">
        <v>4129</v>
      </c>
      <c r="C336" s="10" t="s">
        <v>109</v>
      </c>
      <c r="D336" s="7">
        <v>200000</v>
      </c>
    </row>
    <row r="337" spans="1:4" ht="15" customHeight="1">
      <c r="A337" s="14"/>
      <c r="B337" s="55">
        <v>4129</v>
      </c>
      <c r="C337" s="10" t="s">
        <v>320</v>
      </c>
      <c r="D337" s="7">
        <v>20000</v>
      </c>
    </row>
    <row r="338" spans="1:4" ht="15" customHeight="1">
      <c r="A338" s="14"/>
      <c r="B338" s="55">
        <v>4129</v>
      </c>
      <c r="C338" s="10" t="s">
        <v>55</v>
      </c>
      <c r="D338" s="7">
        <v>65000</v>
      </c>
    </row>
    <row r="339" spans="1:4" ht="15" customHeight="1">
      <c r="A339" s="14"/>
      <c r="B339" s="55">
        <v>4129</v>
      </c>
      <c r="C339" s="10" t="s">
        <v>54</v>
      </c>
      <c r="D339" s="7">
        <v>6000</v>
      </c>
    </row>
    <row r="340" spans="1:4" ht="6.75" customHeight="1">
      <c r="A340" s="14"/>
      <c r="B340" s="54"/>
      <c r="C340" s="2" t="s">
        <v>1</v>
      </c>
      <c r="D340" s="7"/>
    </row>
    <row r="341" spans="1:4" ht="15" customHeight="1">
      <c r="A341" s="14" t="s">
        <v>19</v>
      </c>
      <c r="B341" s="54">
        <v>415</v>
      </c>
      <c r="C341" s="13" t="s">
        <v>112</v>
      </c>
      <c r="D341" s="15">
        <f>D342</f>
        <v>100000</v>
      </c>
    </row>
    <row r="342" spans="1:4" ht="15" customHeight="1">
      <c r="A342" s="14"/>
      <c r="B342" s="55">
        <v>4152</v>
      </c>
      <c r="C342" s="10" t="s">
        <v>53</v>
      </c>
      <c r="D342" s="7">
        <v>100000</v>
      </c>
    </row>
    <row r="343" spans="3:4" ht="8.25" customHeight="1">
      <c r="C343" s="2" t="s">
        <v>1</v>
      </c>
      <c r="D343" s="112"/>
    </row>
    <row r="344" spans="1:4" ht="15" customHeight="1">
      <c r="A344" s="81"/>
      <c r="B344" s="82"/>
      <c r="C344" s="83" t="s">
        <v>56</v>
      </c>
      <c r="D344" s="122">
        <f>D335+D341</f>
        <v>391000</v>
      </c>
    </row>
    <row r="345" ht="6" customHeight="1"/>
    <row r="346" s="14" customFormat="1" ht="15" customHeight="1">
      <c r="A346" s="14" t="s">
        <v>240</v>
      </c>
    </row>
    <row r="347" spans="3:4" ht="4.5" customHeight="1">
      <c r="C347" s="2" t="s">
        <v>1</v>
      </c>
      <c r="D347" s="7"/>
    </row>
    <row r="348" spans="1:4" ht="15" customHeight="1">
      <c r="A348" s="14" t="s">
        <v>2</v>
      </c>
      <c r="B348" s="54"/>
      <c r="C348" s="13" t="s">
        <v>57</v>
      </c>
      <c r="D348" s="7">
        <v>20000</v>
      </c>
    </row>
    <row r="349" ht="6.75" customHeight="1">
      <c r="D349" s="2"/>
    </row>
    <row r="350" spans="1:4" ht="15" customHeight="1">
      <c r="A350" s="85"/>
      <c r="B350" s="86"/>
      <c r="C350" s="83" t="s">
        <v>58</v>
      </c>
      <c r="D350" s="84">
        <f>D348</f>
        <v>20000</v>
      </c>
    </row>
    <row r="351" ht="7.5" customHeight="1"/>
    <row r="352" spans="1:4" s="129" customFormat="1" ht="15" customHeight="1">
      <c r="A352" s="147" t="s">
        <v>337</v>
      </c>
      <c r="B352" s="147"/>
      <c r="C352" s="147"/>
      <c r="D352" s="128"/>
    </row>
    <row r="353" spans="1:4" s="1" customFormat="1" ht="5.25" customHeight="1">
      <c r="A353" s="14"/>
      <c r="B353" s="56"/>
      <c r="C353" s="10"/>
      <c r="D353" s="7"/>
    </row>
    <row r="354" spans="1:4" ht="15" customHeight="1">
      <c r="A354" s="14">
        <v>1</v>
      </c>
      <c r="B354" s="54">
        <v>412</v>
      </c>
      <c r="C354" s="13" t="s">
        <v>108</v>
      </c>
      <c r="D354" s="15">
        <f>D355+D356+D357+D358+D359+D360+D361</f>
        <v>48000</v>
      </c>
    </row>
    <row r="355" spans="1:4" ht="15" customHeight="1">
      <c r="A355" s="18"/>
      <c r="B355" s="56">
        <v>4122</v>
      </c>
      <c r="C355" s="10" t="s">
        <v>324</v>
      </c>
      <c r="D355" s="7">
        <v>20000</v>
      </c>
    </row>
    <row r="356" spans="1:4" ht="15" customHeight="1">
      <c r="A356" s="18"/>
      <c r="B356" s="56">
        <v>4123</v>
      </c>
      <c r="C356" s="10" t="s">
        <v>116</v>
      </c>
      <c r="D356" s="7">
        <v>4000</v>
      </c>
    </row>
    <row r="357" spans="1:4" ht="15" customHeight="1">
      <c r="A357" s="18"/>
      <c r="B357" s="56">
        <v>4124</v>
      </c>
      <c r="C357" s="10" t="s">
        <v>122</v>
      </c>
      <c r="D357" s="7">
        <v>6000</v>
      </c>
    </row>
    <row r="358" spans="1:6" ht="15" customHeight="1">
      <c r="A358" s="18"/>
      <c r="B358" s="56">
        <v>4125</v>
      </c>
      <c r="C358" s="18" t="s">
        <v>117</v>
      </c>
      <c r="D358" s="7">
        <v>6000</v>
      </c>
      <c r="F358" t="s">
        <v>1</v>
      </c>
    </row>
    <row r="359" spans="1:4" ht="15" customHeight="1">
      <c r="A359" s="18"/>
      <c r="B359" s="56">
        <v>4126</v>
      </c>
      <c r="C359" s="10" t="s">
        <v>118</v>
      </c>
      <c r="D359" s="7">
        <v>3000</v>
      </c>
    </row>
    <row r="360" spans="1:4" ht="15" customHeight="1">
      <c r="A360" s="18"/>
      <c r="B360" s="56">
        <v>4127</v>
      </c>
      <c r="C360" s="10" t="s">
        <v>119</v>
      </c>
      <c r="D360" s="7">
        <v>4000</v>
      </c>
    </row>
    <row r="361" spans="1:4" ht="15" customHeight="1">
      <c r="A361" s="18"/>
      <c r="B361" s="56">
        <v>4129</v>
      </c>
      <c r="C361" s="10" t="s">
        <v>120</v>
      </c>
      <c r="D361" s="7">
        <v>5000</v>
      </c>
    </row>
    <row r="362" spans="1:4" s="1" customFormat="1" ht="5.25" customHeight="1">
      <c r="A362" s="14"/>
      <c r="B362" s="56"/>
      <c r="C362" s="10"/>
      <c r="D362" s="7"/>
    </row>
    <row r="363" spans="1:4" s="29" customFormat="1" ht="15" customHeight="1">
      <c r="A363" s="20" t="s">
        <v>19</v>
      </c>
      <c r="B363" s="57">
        <v>5113</v>
      </c>
      <c r="C363" s="13" t="s">
        <v>125</v>
      </c>
      <c r="D363" s="9">
        <v>50000</v>
      </c>
    </row>
    <row r="364" spans="1:4" s="29" customFormat="1" ht="15" customHeight="1">
      <c r="A364" s="20" t="s">
        <v>45</v>
      </c>
      <c r="B364" s="57">
        <v>5161</v>
      </c>
      <c r="C364" s="13" t="s">
        <v>163</v>
      </c>
      <c r="D364" s="9">
        <v>2000</v>
      </c>
    </row>
    <row r="365" spans="1:4" s="1" customFormat="1" ht="5.25" customHeight="1">
      <c r="A365" s="14"/>
      <c r="B365" s="56"/>
      <c r="C365" s="10"/>
      <c r="D365" s="7"/>
    </row>
    <row r="366" spans="1:4" s="1" customFormat="1" ht="15" customHeight="1">
      <c r="A366" s="81"/>
      <c r="B366" s="82"/>
      <c r="C366" s="83" t="s">
        <v>309</v>
      </c>
      <c r="D366" s="84">
        <f>D354+D363+D364</f>
        <v>100000</v>
      </c>
    </row>
    <row r="367" ht="7.5" customHeight="1"/>
    <row r="368" ht="15" customHeight="1">
      <c r="A368" s="13" t="s">
        <v>59</v>
      </c>
    </row>
    <row r="369" ht="7.5" customHeight="1">
      <c r="D369" s="7"/>
    </row>
    <row r="370" spans="1:4" ht="15" customHeight="1">
      <c r="A370" s="14" t="s">
        <v>2</v>
      </c>
      <c r="B370" s="54">
        <v>412</v>
      </c>
      <c r="C370" s="13" t="s">
        <v>108</v>
      </c>
      <c r="D370" s="15">
        <f>D371+D372+D373+D374+D375+D376+D377+D378+D379+D380+D381+D382+D383+D384+D385+D386</f>
        <v>395000</v>
      </c>
    </row>
    <row r="371" spans="1:7" ht="15" customHeight="1">
      <c r="A371" s="18"/>
      <c r="B371" s="56">
        <v>4122</v>
      </c>
      <c r="C371" s="10" t="s">
        <v>128</v>
      </c>
      <c r="D371" s="17">
        <v>65000</v>
      </c>
      <c r="G371" t="s">
        <v>1</v>
      </c>
    </row>
    <row r="372" spans="1:4" ht="15" customHeight="1">
      <c r="A372" s="18"/>
      <c r="B372" s="56">
        <v>4122</v>
      </c>
      <c r="C372" s="10" t="s">
        <v>129</v>
      </c>
      <c r="D372" s="17">
        <v>55000</v>
      </c>
    </row>
    <row r="373" spans="1:4" ht="15" customHeight="1">
      <c r="A373" s="18"/>
      <c r="B373" s="56">
        <v>4123</v>
      </c>
      <c r="C373" s="10" t="s">
        <v>116</v>
      </c>
      <c r="D373" s="17">
        <v>45000</v>
      </c>
    </row>
    <row r="374" spans="1:4" ht="15" customHeight="1">
      <c r="A374" s="18"/>
      <c r="B374" s="56">
        <v>4125</v>
      </c>
      <c r="C374" s="10" t="s">
        <v>117</v>
      </c>
      <c r="D374" s="17">
        <v>20000</v>
      </c>
    </row>
    <row r="375" spans="1:4" ht="15" customHeight="1">
      <c r="A375" s="18"/>
      <c r="B375" s="56">
        <v>4126</v>
      </c>
      <c r="C375" s="10" t="s">
        <v>118</v>
      </c>
      <c r="D375" s="17">
        <v>32000</v>
      </c>
    </row>
    <row r="376" spans="1:4" ht="15" customHeight="1">
      <c r="A376" s="18"/>
      <c r="B376" s="56">
        <v>4127</v>
      </c>
      <c r="C376" s="27" t="s">
        <v>130</v>
      </c>
      <c r="D376" s="17">
        <v>8000</v>
      </c>
    </row>
    <row r="377" spans="1:4" ht="15" customHeight="1">
      <c r="A377" s="18"/>
      <c r="B377" s="56">
        <v>4127</v>
      </c>
      <c r="C377" s="10" t="s">
        <v>321</v>
      </c>
      <c r="D377" s="17">
        <v>60000</v>
      </c>
    </row>
    <row r="378" spans="1:4" ht="15" customHeight="1">
      <c r="A378" s="18"/>
      <c r="B378" s="56">
        <v>4127</v>
      </c>
      <c r="C378" s="10" t="s">
        <v>131</v>
      </c>
      <c r="D378" s="17">
        <v>9000</v>
      </c>
    </row>
    <row r="379" spans="1:4" ht="15" customHeight="1">
      <c r="A379" s="18"/>
      <c r="B379" s="56">
        <v>4127</v>
      </c>
      <c r="C379" s="10" t="s">
        <v>143</v>
      </c>
      <c r="D379" s="17">
        <v>4000</v>
      </c>
    </row>
    <row r="380" spans="1:4" ht="15" customHeight="1">
      <c r="A380" s="18"/>
      <c r="B380" s="56">
        <v>4127</v>
      </c>
      <c r="C380" s="10" t="s">
        <v>132</v>
      </c>
      <c r="D380" s="17">
        <v>5000</v>
      </c>
    </row>
    <row r="381" spans="1:4" ht="15" customHeight="1">
      <c r="A381" s="18"/>
      <c r="B381" s="56">
        <v>4129</v>
      </c>
      <c r="C381" s="10" t="s">
        <v>133</v>
      </c>
      <c r="D381" s="17">
        <v>5000</v>
      </c>
    </row>
    <row r="382" spans="1:4" ht="15" customHeight="1">
      <c r="A382" s="18"/>
      <c r="B382" s="56">
        <v>4129</v>
      </c>
      <c r="C382" s="10" t="s">
        <v>134</v>
      </c>
      <c r="D382" s="17">
        <v>35000</v>
      </c>
    </row>
    <row r="383" spans="1:4" ht="15" customHeight="1">
      <c r="A383" s="18"/>
      <c r="B383" s="56">
        <v>4129</v>
      </c>
      <c r="C383" s="10" t="s">
        <v>135</v>
      </c>
      <c r="D383" s="17">
        <v>20000</v>
      </c>
    </row>
    <row r="384" spans="1:4" ht="15" customHeight="1">
      <c r="A384" s="18"/>
      <c r="B384" s="56">
        <v>4129</v>
      </c>
      <c r="C384" s="10" t="s">
        <v>142</v>
      </c>
      <c r="D384" s="17">
        <v>15000</v>
      </c>
    </row>
    <row r="385" spans="1:4" ht="15" customHeight="1">
      <c r="A385" s="18"/>
      <c r="B385" s="56">
        <v>4129</v>
      </c>
      <c r="C385" s="10" t="s">
        <v>168</v>
      </c>
      <c r="D385" s="17">
        <v>2000</v>
      </c>
    </row>
    <row r="386" spans="1:4" ht="15" customHeight="1">
      <c r="A386" s="18"/>
      <c r="B386" s="56">
        <v>4129</v>
      </c>
      <c r="C386" s="10" t="s">
        <v>120</v>
      </c>
      <c r="D386" s="17">
        <v>15000</v>
      </c>
    </row>
    <row r="387" spans="1:4" ht="15" customHeight="1">
      <c r="A387" s="41" t="s">
        <v>111</v>
      </c>
      <c r="B387" s="47" t="s">
        <v>306</v>
      </c>
      <c r="C387" s="145" t="s">
        <v>0</v>
      </c>
      <c r="D387" s="42" t="s">
        <v>241</v>
      </c>
    </row>
    <row r="388" spans="1:4" ht="15" customHeight="1">
      <c r="A388" s="43" t="s">
        <v>110</v>
      </c>
      <c r="B388" s="48" t="s">
        <v>305</v>
      </c>
      <c r="C388" s="146"/>
      <c r="D388" s="44" t="s">
        <v>352</v>
      </c>
    </row>
    <row r="389" spans="1:4" ht="15" customHeight="1">
      <c r="A389" s="45">
        <v>1</v>
      </c>
      <c r="B389" s="49">
        <v>2</v>
      </c>
      <c r="C389" s="40">
        <v>3</v>
      </c>
      <c r="D389" s="49">
        <v>4</v>
      </c>
    </row>
    <row r="390" spans="1:4" ht="6" customHeight="1">
      <c r="A390" s="14"/>
      <c r="B390" s="55"/>
      <c r="C390" s="10" t="s">
        <v>1</v>
      </c>
      <c r="D390" s="7"/>
    </row>
    <row r="391" spans="1:4" ht="15" customHeight="1">
      <c r="A391" s="14" t="s">
        <v>19</v>
      </c>
      <c r="B391" s="54">
        <v>412</v>
      </c>
      <c r="C391" s="13" t="s">
        <v>60</v>
      </c>
      <c r="D391" s="15">
        <f>D392+D393</f>
        <v>25000</v>
      </c>
    </row>
    <row r="392" spans="1:4" ht="15" customHeight="1">
      <c r="A392" s="14"/>
      <c r="B392" s="55">
        <v>4125</v>
      </c>
      <c r="C392" s="10" t="s">
        <v>117</v>
      </c>
      <c r="D392" s="17">
        <v>20000</v>
      </c>
    </row>
    <row r="393" spans="1:4" ht="15" customHeight="1">
      <c r="A393" s="14"/>
      <c r="B393" s="55">
        <v>4129</v>
      </c>
      <c r="C393" s="10" t="s">
        <v>140</v>
      </c>
      <c r="D393" s="17">
        <v>5000</v>
      </c>
    </row>
    <row r="394" spans="1:4" ht="6" customHeight="1">
      <c r="A394" s="14"/>
      <c r="B394" s="55"/>
      <c r="C394" s="10" t="s">
        <v>1</v>
      </c>
      <c r="D394" s="7"/>
    </row>
    <row r="395" spans="1:4" ht="15" customHeight="1">
      <c r="A395" s="21" t="s">
        <v>45</v>
      </c>
      <c r="B395" s="54">
        <v>416</v>
      </c>
      <c r="C395" s="13" t="s">
        <v>121</v>
      </c>
      <c r="D395" s="15">
        <f>D396+D397</f>
        <v>70000</v>
      </c>
    </row>
    <row r="396" spans="1:4" ht="15" customHeight="1">
      <c r="A396" s="14"/>
      <c r="B396" s="55">
        <v>4161</v>
      </c>
      <c r="C396" s="10" t="s">
        <v>101</v>
      </c>
      <c r="D396" s="17">
        <v>60000</v>
      </c>
    </row>
    <row r="397" spans="1:4" ht="15" customHeight="1">
      <c r="A397" s="14"/>
      <c r="B397" s="55">
        <v>4161</v>
      </c>
      <c r="C397" s="10" t="s">
        <v>360</v>
      </c>
      <c r="D397" s="17">
        <v>10000</v>
      </c>
    </row>
    <row r="398" spans="1:4" ht="6" customHeight="1">
      <c r="A398" s="14"/>
      <c r="B398" s="55"/>
      <c r="C398" s="13"/>
      <c r="D398" s="7"/>
    </row>
    <row r="399" spans="1:4" ht="15" customHeight="1">
      <c r="A399" s="21" t="s">
        <v>46</v>
      </c>
      <c r="B399" s="54">
        <v>5113</v>
      </c>
      <c r="C399" s="13" t="s">
        <v>125</v>
      </c>
      <c r="D399" s="9">
        <v>25000</v>
      </c>
    </row>
    <row r="400" spans="1:4" ht="6" customHeight="1">
      <c r="A400" s="14"/>
      <c r="B400" s="55"/>
      <c r="C400" s="13"/>
      <c r="D400" s="7"/>
    </row>
    <row r="401" spans="1:4" ht="14.25" customHeight="1">
      <c r="A401" s="21" t="s">
        <v>47</v>
      </c>
      <c r="B401" s="54">
        <v>5161</v>
      </c>
      <c r="C401" s="13" t="s">
        <v>158</v>
      </c>
      <c r="D401" s="9">
        <v>10000</v>
      </c>
    </row>
    <row r="402" spans="1:4" ht="6" customHeight="1">
      <c r="A402" s="14"/>
      <c r="B402" s="55"/>
      <c r="C402" s="13"/>
      <c r="D402" s="7"/>
    </row>
    <row r="403" spans="1:4" ht="15.75" customHeight="1">
      <c r="A403" s="21" t="s">
        <v>83</v>
      </c>
      <c r="B403" s="54">
        <v>5171</v>
      </c>
      <c r="C403" s="13" t="s">
        <v>159</v>
      </c>
      <c r="D403" s="9">
        <v>20000</v>
      </c>
    </row>
    <row r="404" spans="1:4" ht="6" customHeight="1">
      <c r="A404" s="13"/>
      <c r="B404" s="54"/>
      <c r="C404" s="13"/>
      <c r="D404" s="112"/>
    </row>
    <row r="405" spans="1:4" ht="15" customHeight="1">
      <c r="A405" s="81"/>
      <c r="B405" s="82"/>
      <c r="C405" s="83" t="s">
        <v>61</v>
      </c>
      <c r="D405" s="126">
        <f>D370+D391+D395+D399+D401+D403</f>
        <v>545000</v>
      </c>
    </row>
    <row r="406" spans="1:4" ht="6" customHeight="1">
      <c r="A406" s="14" t="s">
        <v>1</v>
      </c>
      <c r="B406" s="56"/>
      <c r="C406" s="10"/>
      <c r="D406" s="119"/>
    </row>
    <row r="407" ht="15" customHeight="1">
      <c r="A407" s="13" t="s">
        <v>62</v>
      </c>
    </row>
    <row r="408" spans="3:4" ht="7.5" customHeight="1">
      <c r="C408" s="2" t="s">
        <v>1</v>
      </c>
      <c r="D408" s="17"/>
    </row>
    <row r="409" spans="1:4" ht="15" customHeight="1">
      <c r="A409" s="14" t="s">
        <v>2</v>
      </c>
      <c r="B409" s="54">
        <v>411</v>
      </c>
      <c r="C409" s="13" t="s">
        <v>114</v>
      </c>
      <c r="D409" s="15">
        <f>D410+D411</f>
        <v>2295000</v>
      </c>
    </row>
    <row r="410" spans="1:4" ht="15" customHeight="1">
      <c r="A410" s="14"/>
      <c r="B410" s="56">
        <v>4111</v>
      </c>
      <c r="C410" s="10" t="s">
        <v>151</v>
      </c>
      <c r="D410" s="7">
        <v>1865000</v>
      </c>
    </row>
    <row r="411" spans="1:4" ht="15" customHeight="1">
      <c r="A411" s="14"/>
      <c r="B411" s="56">
        <v>4112</v>
      </c>
      <c r="C411" s="10" t="s">
        <v>150</v>
      </c>
      <c r="D411" s="7">
        <v>430000</v>
      </c>
    </row>
    <row r="412" spans="1:4" ht="6" customHeight="1">
      <c r="A412" s="14"/>
      <c r="B412" s="55"/>
      <c r="C412" s="13"/>
      <c r="D412" s="7"/>
    </row>
    <row r="413" spans="1:4" ht="15" customHeight="1">
      <c r="A413" s="14" t="s">
        <v>19</v>
      </c>
      <c r="B413" s="54">
        <v>412</v>
      </c>
      <c r="C413" s="13" t="s">
        <v>108</v>
      </c>
      <c r="D413" s="15">
        <f>D414</f>
        <v>1000</v>
      </c>
    </row>
    <row r="414" spans="1:4" ht="15" customHeight="1">
      <c r="A414" s="14"/>
      <c r="B414" s="56">
        <v>4129</v>
      </c>
      <c r="C414" s="10" t="s">
        <v>341</v>
      </c>
      <c r="D414" s="125">
        <v>1000</v>
      </c>
    </row>
    <row r="415" spans="1:4" ht="6.75" customHeight="1">
      <c r="A415" s="14" t="s">
        <v>1</v>
      </c>
      <c r="B415" s="56"/>
      <c r="C415" s="10"/>
      <c r="D415" s="117"/>
    </row>
    <row r="416" spans="1:4" ht="15" customHeight="1">
      <c r="A416" s="81"/>
      <c r="B416" s="82"/>
      <c r="C416" s="83" t="s">
        <v>63</v>
      </c>
      <c r="D416" s="126">
        <f>D409+D413</f>
        <v>2296000</v>
      </c>
    </row>
    <row r="417" ht="6" customHeight="1"/>
    <row r="418" ht="15" customHeight="1">
      <c r="A418" s="13" t="s">
        <v>64</v>
      </c>
    </row>
    <row r="419" spans="1:4" ht="7.5" customHeight="1">
      <c r="A419" s="13"/>
      <c r="D419" s="7"/>
    </row>
    <row r="420" spans="1:4" ht="15" customHeight="1">
      <c r="A420" s="14" t="s">
        <v>2</v>
      </c>
      <c r="B420" s="54">
        <v>412</v>
      </c>
      <c r="C420" s="13" t="s">
        <v>108</v>
      </c>
      <c r="D420" s="22">
        <f>D421+D422+D423</f>
        <v>24000</v>
      </c>
    </row>
    <row r="421" spans="1:4" ht="15" customHeight="1">
      <c r="A421" s="13"/>
      <c r="B421" s="56">
        <v>4129</v>
      </c>
      <c r="C421" s="10" t="s">
        <v>139</v>
      </c>
      <c r="D421" s="7">
        <v>20000</v>
      </c>
    </row>
    <row r="422" spans="1:4" ht="15" customHeight="1">
      <c r="A422" s="13"/>
      <c r="B422" s="56">
        <v>4129</v>
      </c>
      <c r="C422" s="10" t="s">
        <v>160</v>
      </c>
      <c r="D422" s="17">
        <v>3000</v>
      </c>
    </row>
    <row r="423" spans="1:4" ht="15" customHeight="1">
      <c r="A423" s="13"/>
      <c r="B423" s="56">
        <v>4129</v>
      </c>
      <c r="C423" s="10" t="s">
        <v>120</v>
      </c>
      <c r="D423" s="17">
        <v>1000</v>
      </c>
    </row>
    <row r="424" spans="1:4" ht="6.75" customHeight="1">
      <c r="A424" s="14"/>
      <c r="B424" s="56"/>
      <c r="C424" s="10"/>
      <c r="D424" s="111"/>
    </row>
    <row r="425" spans="1:4" ht="15" customHeight="1">
      <c r="A425" s="13" t="s">
        <v>19</v>
      </c>
      <c r="B425" s="57">
        <v>414</v>
      </c>
      <c r="C425" s="13" t="s">
        <v>123</v>
      </c>
      <c r="D425" s="9">
        <f>D426</f>
        <v>45000</v>
      </c>
    </row>
    <row r="426" spans="1:4" ht="15" customHeight="1">
      <c r="A426" s="13"/>
      <c r="B426" s="56">
        <v>4141</v>
      </c>
      <c r="C426" s="10" t="s">
        <v>190</v>
      </c>
      <c r="D426" s="17">
        <v>45000</v>
      </c>
    </row>
    <row r="427" spans="1:4" ht="6.75" customHeight="1">
      <c r="A427" s="13"/>
      <c r="C427" s="13"/>
      <c r="D427" s="111"/>
    </row>
    <row r="428" spans="1:4" ht="15" customHeight="1">
      <c r="A428" s="20" t="s">
        <v>45</v>
      </c>
      <c r="B428" s="57">
        <v>415</v>
      </c>
      <c r="C428" s="13" t="s">
        <v>112</v>
      </c>
      <c r="D428" s="9">
        <f>D429+D430+D431+D432+D433+D434+D435+D436+D437+D438+D439+D440+D441+D442+D443+D444+D451+D452</f>
        <v>487000</v>
      </c>
    </row>
    <row r="429" spans="1:4" ht="15" customHeight="1">
      <c r="A429" s="18"/>
      <c r="B429" s="56">
        <v>4152</v>
      </c>
      <c r="C429" s="10" t="s">
        <v>67</v>
      </c>
      <c r="D429" s="7">
        <v>12000</v>
      </c>
    </row>
    <row r="430" spans="1:4" ht="15" customHeight="1">
      <c r="A430" s="18"/>
      <c r="B430" s="56">
        <v>4152</v>
      </c>
      <c r="C430" s="10" t="s">
        <v>68</v>
      </c>
      <c r="D430" s="7">
        <v>60000</v>
      </c>
    </row>
    <row r="431" spans="2:4" ht="15" customHeight="1">
      <c r="B431" s="55">
        <v>4152</v>
      </c>
      <c r="C431" s="10" t="s">
        <v>162</v>
      </c>
      <c r="D431" s="7">
        <v>15000</v>
      </c>
    </row>
    <row r="432" spans="2:4" ht="15" customHeight="1">
      <c r="B432" s="56">
        <v>4152</v>
      </c>
      <c r="C432" s="10" t="s">
        <v>69</v>
      </c>
      <c r="D432" s="7">
        <v>49000</v>
      </c>
    </row>
    <row r="433" spans="2:4" ht="15" customHeight="1">
      <c r="B433" s="56">
        <v>4152</v>
      </c>
      <c r="C433" s="10" t="s">
        <v>102</v>
      </c>
      <c r="D433" s="7">
        <v>6000</v>
      </c>
    </row>
    <row r="434" spans="2:4" ht="15" customHeight="1">
      <c r="B434" s="56">
        <v>4152</v>
      </c>
      <c r="C434" s="10" t="s">
        <v>105</v>
      </c>
      <c r="D434" s="7">
        <v>6000</v>
      </c>
    </row>
    <row r="435" spans="2:4" ht="15" customHeight="1">
      <c r="B435" s="56">
        <v>4152</v>
      </c>
      <c r="C435" s="10" t="s">
        <v>191</v>
      </c>
      <c r="D435" s="7">
        <v>6000</v>
      </c>
    </row>
    <row r="436" spans="2:4" ht="15" customHeight="1">
      <c r="B436" s="56">
        <v>4152</v>
      </c>
      <c r="C436" s="10" t="s">
        <v>192</v>
      </c>
      <c r="D436" s="7">
        <v>12000</v>
      </c>
    </row>
    <row r="437" spans="2:4" ht="15" customHeight="1">
      <c r="B437" s="56">
        <v>4152</v>
      </c>
      <c r="C437" s="10" t="s">
        <v>136</v>
      </c>
      <c r="D437" s="7">
        <v>10000</v>
      </c>
    </row>
    <row r="438" spans="2:4" ht="15" customHeight="1">
      <c r="B438" s="56">
        <v>4152</v>
      </c>
      <c r="C438" s="10" t="s">
        <v>70</v>
      </c>
      <c r="D438" s="7">
        <v>10000</v>
      </c>
    </row>
    <row r="439" spans="2:4" ht="15" customHeight="1">
      <c r="B439" s="56">
        <v>4152</v>
      </c>
      <c r="C439" s="10" t="s">
        <v>71</v>
      </c>
      <c r="D439" s="7">
        <v>200000</v>
      </c>
    </row>
    <row r="440" spans="2:4" ht="15" customHeight="1">
      <c r="B440" s="56">
        <v>4152</v>
      </c>
      <c r="C440" s="10" t="s">
        <v>141</v>
      </c>
      <c r="D440" s="7">
        <v>10000</v>
      </c>
    </row>
    <row r="441" spans="2:4" ht="15" customHeight="1">
      <c r="B441" s="56">
        <v>4152</v>
      </c>
      <c r="C441" s="10" t="s">
        <v>137</v>
      </c>
      <c r="D441" s="7">
        <v>35000</v>
      </c>
    </row>
    <row r="442" spans="2:4" ht="15" customHeight="1">
      <c r="B442" s="56">
        <v>4152</v>
      </c>
      <c r="C442" s="10" t="s">
        <v>73</v>
      </c>
      <c r="D442" s="7">
        <v>10000</v>
      </c>
    </row>
    <row r="443" spans="2:4" ht="15" customHeight="1">
      <c r="B443" s="56">
        <v>4152</v>
      </c>
      <c r="C443" s="10" t="s">
        <v>152</v>
      </c>
      <c r="D443" s="7">
        <v>25000</v>
      </c>
    </row>
    <row r="444" spans="2:4" ht="15" customHeight="1">
      <c r="B444" s="56">
        <v>4152</v>
      </c>
      <c r="C444" s="10" t="s">
        <v>74</v>
      </c>
      <c r="D444" s="7">
        <v>6000</v>
      </c>
    </row>
    <row r="445" spans="2:4" ht="15" customHeight="1">
      <c r="B445" s="56"/>
      <c r="C445" s="10"/>
      <c r="D445" s="7"/>
    </row>
    <row r="446" spans="2:4" ht="15" customHeight="1">
      <c r="B446" s="56"/>
      <c r="C446" s="10"/>
      <c r="D446" s="7"/>
    </row>
    <row r="447" spans="1:4" ht="15" customHeight="1">
      <c r="A447" s="41" t="s">
        <v>111</v>
      </c>
      <c r="B447" s="47" t="s">
        <v>306</v>
      </c>
      <c r="C447" s="145" t="s">
        <v>0</v>
      </c>
      <c r="D447" s="42" t="s">
        <v>241</v>
      </c>
    </row>
    <row r="448" spans="1:4" ht="15" customHeight="1">
      <c r="A448" s="43" t="s">
        <v>110</v>
      </c>
      <c r="B448" s="48" t="s">
        <v>305</v>
      </c>
      <c r="C448" s="146"/>
      <c r="D448" s="44" t="s">
        <v>317</v>
      </c>
    </row>
    <row r="449" spans="1:4" ht="15" customHeight="1">
      <c r="A449" s="45">
        <v>1</v>
      </c>
      <c r="B449" s="49">
        <v>2</v>
      </c>
      <c r="C449" s="40">
        <v>3</v>
      </c>
      <c r="D449" s="49">
        <v>6</v>
      </c>
    </row>
    <row r="450" spans="2:4" ht="6.75" customHeight="1">
      <c r="B450" s="56"/>
      <c r="C450" s="10"/>
      <c r="D450" s="7"/>
    </row>
    <row r="451" spans="2:4" ht="15" customHeight="1">
      <c r="B451" s="55">
        <v>4152</v>
      </c>
      <c r="C451" s="10" t="s">
        <v>138</v>
      </c>
      <c r="D451" s="7">
        <v>5000</v>
      </c>
    </row>
    <row r="452" spans="2:4" ht="15" customHeight="1">
      <c r="B452" s="55">
        <v>4152</v>
      </c>
      <c r="C452" s="10" t="s">
        <v>307</v>
      </c>
      <c r="D452" s="7">
        <v>10000</v>
      </c>
    </row>
    <row r="453" spans="2:4" ht="9" customHeight="1">
      <c r="B453" s="55"/>
      <c r="C453" s="10"/>
      <c r="D453" s="111"/>
    </row>
    <row r="454" spans="1:4" ht="15" customHeight="1">
      <c r="A454" s="28" t="s">
        <v>46</v>
      </c>
      <c r="B454" s="54">
        <v>416</v>
      </c>
      <c r="C454" s="13" t="s">
        <v>121</v>
      </c>
      <c r="D454" s="9">
        <f>D455+D456+D457+D458</f>
        <v>280000</v>
      </c>
    </row>
    <row r="455" spans="2:4" ht="15" customHeight="1">
      <c r="B455" s="56">
        <v>4161</v>
      </c>
      <c r="C455" s="10" t="s">
        <v>65</v>
      </c>
      <c r="D455" s="17">
        <v>130000</v>
      </c>
    </row>
    <row r="456" spans="2:4" ht="15" customHeight="1">
      <c r="B456" s="56">
        <v>4161</v>
      </c>
      <c r="C456" s="10" t="s">
        <v>342</v>
      </c>
      <c r="D456" s="17">
        <v>20000</v>
      </c>
    </row>
    <row r="457" spans="2:4" ht="15" customHeight="1">
      <c r="B457" s="56">
        <v>4161</v>
      </c>
      <c r="C457" s="10" t="s">
        <v>75</v>
      </c>
      <c r="D457" s="17">
        <v>60000</v>
      </c>
    </row>
    <row r="458" spans="2:4" ht="15" customHeight="1">
      <c r="B458" s="56">
        <v>4163</v>
      </c>
      <c r="C458" s="10" t="s">
        <v>66</v>
      </c>
      <c r="D458" s="17">
        <v>70000</v>
      </c>
    </row>
    <row r="459" spans="2:4" ht="6.75" customHeight="1">
      <c r="B459" s="55"/>
      <c r="C459" s="10"/>
      <c r="D459" s="111"/>
    </row>
    <row r="460" spans="1:4" s="29" customFormat="1" ht="15" customHeight="1">
      <c r="A460" s="13" t="s">
        <v>47</v>
      </c>
      <c r="B460" s="57">
        <v>5113</v>
      </c>
      <c r="C460" s="13" t="s">
        <v>161</v>
      </c>
      <c r="D460" s="15">
        <v>10000</v>
      </c>
    </row>
    <row r="461" spans="1:4" s="29" customFormat="1" ht="7.5" customHeight="1">
      <c r="A461" s="13"/>
      <c r="B461" s="57"/>
      <c r="C461" s="13"/>
      <c r="D461" s="115"/>
    </row>
    <row r="462" spans="1:4" ht="15" customHeight="1">
      <c r="A462" s="85"/>
      <c r="B462" s="86" t="s">
        <v>1</v>
      </c>
      <c r="C462" s="83" t="s">
        <v>76</v>
      </c>
      <c r="D462" s="126">
        <f>D420+D425+D428+D454+D460</f>
        <v>846000</v>
      </c>
    </row>
    <row r="463" spans="2:3" ht="6" customHeight="1">
      <c r="B463" s="55"/>
      <c r="C463" s="10"/>
    </row>
    <row r="464" spans="1:4" s="14" customFormat="1" ht="15" customHeight="1">
      <c r="A464" s="133" t="s">
        <v>280</v>
      </c>
      <c r="B464" s="133"/>
      <c r="C464" s="133"/>
      <c r="D464" s="133"/>
    </row>
    <row r="465" spans="2:4" ht="5.25" customHeight="1">
      <c r="B465" s="55"/>
      <c r="C465" s="10"/>
      <c r="D465" s="17"/>
    </row>
    <row r="466" spans="1:4" s="29" customFormat="1" ht="15" customHeight="1">
      <c r="A466" s="28" t="s">
        <v>2</v>
      </c>
      <c r="B466" s="54">
        <v>412</v>
      </c>
      <c r="C466" s="13" t="s">
        <v>108</v>
      </c>
      <c r="D466" s="15">
        <f>D467+D468</f>
        <v>100000</v>
      </c>
    </row>
    <row r="467" spans="2:4" ht="15" customHeight="1">
      <c r="B467" s="55">
        <v>4127</v>
      </c>
      <c r="C467" s="10" t="s">
        <v>72</v>
      </c>
      <c r="D467" s="17">
        <v>30000</v>
      </c>
    </row>
    <row r="468" spans="2:4" ht="15" customHeight="1">
      <c r="B468" s="55">
        <v>4127</v>
      </c>
      <c r="C468" s="10" t="s">
        <v>361</v>
      </c>
      <c r="D468" s="17">
        <v>70000</v>
      </c>
    </row>
    <row r="469" spans="1:4" ht="4.5" customHeight="1">
      <c r="A469" s="14"/>
      <c r="B469" s="56"/>
      <c r="C469" s="10"/>
      <c r="D469" s="7"/>
    </row>
    <row r="470" spans="1:4" s="29" customFormat="1" ht="15" customHeight="1">
      <c r="A470" s="28" t="s">
        <v>19</v>
      </c>
      <c r="B470" s="54">
        <v>414</v>
      </c>
      <c r="C470" s="13" t="s">
        <v>123</v>
      </c>
      <c r="D470" s="15">
        <f>D471</f>
        <v>100000</v>
      </c>
    </row>
    <row r="471" spans="2:4" ht="15" customHeight="1">
      <c r="B471" s="55">
        <v>4141</v>
      </c>
      <c r="C471" s="10" t="s">
        <v>193</v>
      </c>
      <c r="D471" s="17">
        <v>100000</v>
      </c>
    </row>
    <row r="472" spans="1:4" ht="4.5" customHeight="1">
      <c r="A472" s="14"/>
      <c r="B472" s="56"/>
      <c r="C472" s="10"/>
      <c r="D472" s="7"/>
    </row>
    <row r="473" spans="1:4" ht="15" customHeight="1">
      <c r="A473" s="85"/>
      <c r="B473" s="86" t="s">
        <v>1</v>
      </c>
      <c r="C473" s="83" t="s">
        <v>308</v>
      </c>
      <c r="D473" s="84">
        <f>D466+D470</f>
        <v>200000</v>
      </c>
    </row>
    <row r="474" spans="1:3" ht="6.75" customHeight="1">
      <c r="A474" s="14"/>
      <c r="B474" s="56"/>
      <c r="C474" s="10"/>
    </row>
    <row r="475" spans="1:3" ht="15" customHeight="1">
      <c r="A475" s="147" t="s">
        <v>345</v>
      </c>
      <c r="B475" s="147"/>
      <c r="C475" s="147"/>
    </row>
    <row r="476" ht="6" customHeight="1">
      <c r="D476" s="17"/>
    </row>
    <row r="477" spans="1:4" ht="15" customHeight="1">
      <c r="A477" s="14" t="s">
        <v>2</v>
      </c>
      <c r="B477" s="54">
        <v>412</v>
      </c>
      <c r="C477" s="13" t="s">
        <v>108</v>
      </c>
      <c r="D477" s="15">
        <f>D478+D479+D480+D481+D482+D483+D484+D485+D486+D487</f>
        <v>955000</v>
      </c>
    </row>
    <row r="478" spans="1:4" ht="15" customHeight="1">
      <c r="A478" s="18"/>
      <c r="B478" s="56">
        <v>4122</v>
      </c>
      <c r="C478" s="10" t="s">
        <v>195</v>
      </c>
      <c r="D478" s="17">
        <v>15000</v>
      </c>
    </row>
    <row r="479" spans="1:4" ht="15" customHeight="1">
      <c r="A479" s="18"/>
      <c r="B479" s="56">
        <v>4125</v>
      </c>
      <c r="C479" s="10" t="s">
        <v>78</v>
      </c>
      <c r="D479" s="17">
        <v>150000</v>
      </c>
    </row>
    <row r="480" spans="1:4" ht="15" customHeight="1">
      <c r="A480" s="18"/>
      <c r="B480" s="56">
        <v>4125</v>
      </c>
      <c r="C480" s="10" t="s">
        <v>196</v>
      </c>
      <c r="D480" s="17">
        <v>150000</v>
      </c>
    </row>
    <row r="481" spans="1:4" ht="15" customHeight="1">
      <c r="A481" s="18"/>
      <c r="B481" s="56">
        <v>4125</v>
      </c>
      <c r="C481" s="10" t="s">
        <v>197</v>
      </c>
      <c r="D481" s="17">
        <v>30000</v>
      </c>
    </row>
    <row r="482" spans="1:4" ht="15" customHeight="1">
      <c r="A482" s="18"/>
      <c r="B482" s="56">
        <v>4125</v>
      </c>
      <c r="C482" s="10" t="s">
        <v>79</v>
      </c>
      <c r="D482" s="17">
        <v>30000</v>
      </c>
    </row>
    <row r="483" spans="1:4" ht="15" customHeight="1">
      <c r="A483" s="18"/>
      <c r="B483" s="56">
        <v>4128</v>
      </c>
      <c r="C483" s="10" t="s">
        <v>146</v>
      </c>
      <c r="D483" s="17">
        <v>170000</v>
      </c>
    </row>
    <row r="484" spans="1:4" ht="15" customHeight="1">
      <c r="A484" s="18"/>
      <c r="B484" s="56">
        <v>4128</v>
      </c>
      <c r="C484" s="10" t="s">
        <v>77</v>
      </c>
      <c r="D484" s="17">
        <v>60000</v>
      </c>
    </row>
    <row r="485" spans="1:4" ht="15" customHeight="1">
      <c r="A485" s="18"/>
      <c r="B485" s="56">
        <v>4128</v>
      </c>
      <c r="C485" s="10" t="s">
        <v>147</v>
      </c>
      <c r="D485" s="17">
        <v>100000</v>
      </c>
    </row>
    <row r="486" spans="1:4" ht="15" customHeight="1">
      <c r="A486" s="18"/>
      <c r="B486" s="56">
        <v>4128</v>
      </c>
      <c r="C486" s="10" t="s">
        <v>80</v>
      </c>
      <c r="D486" s="17">
        <v>240000</v>
      </c>
    </row>
    <row r="487" spans="1:4" ht="15" customHeight="1">
      <c r="A487" s="18"/>
      <c r="B487" s="56">
        <v>4129</v>
      </c>
      <c r="C487" s="10" t="s">
        <v>148</v>
      </c>
      <c r="D487" s="17">
        <v>10000</v>
      </c>
    </row>
    <row r="488" spans="1:4" ht="6" customHeight="1">
      <c r="A488" s="14"/>
      <c r="B488" s="56"/>
      <c r="C488" s="10"/>
      <c r="D488" s="7"/>
    </row>
    <row r="489" spans="1:4" s="29" customFormat="1" ht="15" customHeight="1">
      <c r="A489" s="20" t="s">
        <v>19</v>
      </c>
      <c r="B489" s="57">
        <v>4152</v>
      </c>
      <c r="C489" s="13" t="s">
        <v>363</v>
      </c>
      <c r="D489" s="15">
        <f>D490</f>
        <v>100000</v>
      </c>
    </row>
    <row r="490" spans="1:4" ht="15" customHeight="1">
      <c r="A490" s="18"/>
      <c r="B490" s="56">
        <v>4152</v>
      </c>
      <c r="C490" s="140" t="s">
        <v>366</v>
      </c>
      <c r="D490" s="17">
        <v>100000</v>
      </c>
    </row>
    <row r="491" spans="1:4" ht="6" customHeight="1">
      <c r="A491" s="14"/>
      <c r="B491" s="56"/>
      <c r="C491" s="10"/>
      <c r="D491" s="7"/>
    </row>
    <row r="492" spans="1:4" ht="15" customHeight="1">
      <c r="A492" s="14" t="s">
        <v>45</v>
      </c>
      <c r="B492" s="57">
        <v>5111</v>
      </c>
      <c r="C492" s="13" t="s">
        <v>153</v>
      </c>
      <c r="D492" s="15">
        <f>D493</f>
        <v>30000</v>
      </c>
    </row>
    <row r="493" spans="1:4" ht="15" customHeight="1">
      <c r="A493" s="18"/>
      <c r="B493" s="56">
        <v>5111</v>
      </c>
      <c r="C493" s="10" t="s">
        <v>153</v>
      </c>
      <c r="D493" s="17">
        <v>30000</v>
      </c>
    </row>
    <row r="494" spans="1:4" ht="5.25" customHeight="1">
      <c r="A494" s="14"/>
      <c r="B494" s="56"/>
      <c r="C494" s="10"/>
      <c r="D494" s="7"/>
    </row>
    <row r="495" spans="1:4" ht="15" customHeight="1">
      <c r="A495" s="14" t="s">
        <v>46</v>
      </c>
      <c r="B495" s="54">
        <v>5112</v>
      </c>
      <c r="C495" s="13" t="s">
        <v>145</v>
      </c>
      <c r="D495" s="15">
        <f>D496+D497</f>
        <v>30000</v>
      </c>
    </row>
    <row r="496" spans="1:4" ht="15" customHeight="1">
      <c r="A496" s="18"/>
      <c r="B496" s="56">
        <v>5112</v>
      </c>
      <c r="C496" s="10" t="s">
        <v>362</v>
      </c>
      <c r="D496" s="7">
        <v>20000</v>
      </c>
    </row>
    <row r="497" spans="1:4" ht="15" customHeight="1">
      <c r="A497" s="18"/>
      <c r="B497" s="56">
        <v>5112</v>
      </c>
      <c r="C497" s="10" t="s">
        <v>236</v>
      </c>
      <c r="D497" s="7">
        <v>10000</v>
      </c>
    </row>
    <row r="498" spans="1:4" ht="5.25" customHeight="1">
      <c r="A498" s="14"/>
      <c r="B498" s="56"/>
      <c r="C498" s="10"/>
      <c r="D498" s="7"/>
    </row>
    <row r="499" spans="1:4" ht="15" customHeight="1">
      <c r="A499" s="14" t="s">
        <v>46</v>
      </c>
      <c r="B499" s="54">
        <v>5113</v>
      </c>
      <c r="C499" s="13" t="s">
        <v>198</v>
      </c>
      <c r="D499" s="15">
        <v>10000</v>
      </c>
    </row>
    <row r="500" spans="1:4" ht="6" customHeight="1">
      <c r="A500" s="18"/>
      <c r="B500" s="56"/>
      <c r="C500" s="10"/>
      <c r="D500" s="7"/>
    </row>
    <row r="501" spans="1:4" s="29" customFormat="1" ht="15" customHeight="1">
      <c r="A501" s="20" t="s">
        <v>47</v>
      </c>
      <c r="B501" s="57">
        <v>5117</v>
      </c>
      <c r="C501" s="20" t="s">
        <v>159</v>
      </c>
      <c r="D501" s="19">
        <v>250000</v>
      </c>
    </row>
    <row r="502" spans="1:4" s="29" customFormat="1" ht="6" customHeight="1">
      <c r="A502" s="20"/>
      <c r="B502" s="57"/>
      <c r="C502" s="13"/>
      <c r="D502" s="9"/>
    </row>
    <row r="503" spans="1:4" ht="15" customHeight="1">
      <c r="A503" s="85"/>
      <c r="B503" s="86" t="s">
        <v>1</v>
      </c>
      <c r="C503" s="83" t="s">
        <v>84</v>
      </c>
      <c r="D503" s="84">
        <f>D477+D489+D492+D495+D499+D501</f>
        <v>1375000</v>
      </c>
    </row>
    <row r="504" spans="1:4" ht="15" customHeight="1">
      <c r="A504" s="18"/>
      <c r="B504" s="56"/>
      <c r="C504" s="10"/>
      <c r="D504" s="17"/>
    </row>
    <row r="505" spans="1:4" ht="15" customHeight="1">
      <c r="A505" s="18"/>
      <c r="B505" s="56"/>
      <c r="C505" s="10"/>
      <c r="D505" s="17"/>
    </row>
    <row r="506" spans="1:4" ht="15" customHeight="1">
      <c r="A506" s="18"/>
      <c r="B506" s="56"/>
      <c r="C506" s="10"/>
      <c r="D506" s="17"/>
    </row>
    <row r="507" spans="1:4" ht="15" customHeight="1">
      <c r="A507" s="18"/>
      <c r="B507" s="56"/>
      <c r="C507" s="10"/>
      <c r="D507" s="17"/>
    </row>
    <row r="508" spans="1:4" ht="15" customHeight="1">
      <c r="A508" s="41" t="s">
        <v>111</v>
      </c>
      <c r="B508" s="47" t="s">
        <v>306</v>
      </c>
      <c r="C508" s="145" t="s">
        <v>0</v>
      </c>
      <c r="D508" s="42" t="s">
        <v>241</v>
      </c>
    </row>
    <row r="509" spans="1:4" ht="15" customHeight="1">
      <c r="A509" s="43" t="s">
        <v>110</v>
      </c>
      <c r="B509" s="48" t="s">
        <v>305</v>
      </c>
      <c r="C509" s="146"/>
      <c r="D509" s="44" t="s">
        <v>317</v>
      </c>
    </row>
    <row r="510" spans="1:4" ht="15" customHeight="1">
      <c r="A510" s="45">
        <v>1</v>
      </c>
      <c r="B510" s="49">
        <v>2</v>
      </c>
      <c r="C510" s="40">
        <v>3</v>
      </c>
      <c r="D510" s="49">
        <v>6</v>
      </c>
    </row>
    <row r="511" spans="1:4" ht="6" customHeight="1">
      <c r="A511" s="18"/>
      <c r="B511" s="56"/>
      <c r="C511" s="10"/>
      <c r="D511" s="17"/>
    </row>
    <row r="512" spans="1:3" ht="15" customHeight="1">
      <c r="A512" s="147" t="s">
        <v>344</v>
      </c>
      <c r="B512" s="147"/>
      <c r="C512" s="147"/>
    </row>
    <row r="513" ht="6" customHeight="1">
      <c r="D513" s="17"/>
    </row>
    <row r="514" spans="1:4" ht="15" customHeight="1">
      <c r="A514" s="14" t="s">
        <v>2</v>
      </c>
      <c r="B514" s="54">
        <v>412</v>
      </c>
      <c r="C514" s="13" t="s">
        <v>108</v>
      </c>
      <c r="D514" s="15">
        <f>D515+D516+D517+D518</f>
        <v>65000</v>
      </c>
    </row>
    <row r="515" spans="1:4" ht="15" customHeight="1">
      <c r="A515" s="18"/>
      <c r="B515" s="56">
        <v>4127</v>
      </c>
      <c r="C515" s="10" t="s">
        <v>194</v>
      </c>
      <c r="D515" s="17">
        <v>25000</v>
      </c>
    </row>
    <row r="516" spans="1:4" ht="15" customHeight="1">
      <c r="A516" s="18"/>
      <c r="B516" s="56">
        <v>4127</v>
      </c>
      <c r="C516" s="10" t="s">
        <v>367</v>
      </c>
      <c r="D516" s="17">
        <v>10000</v>
      </c>
    </row>
    <row r="517" spans="1:5" ht="15" customHeight="1">
      <c r="A517" s="18"/>
      <c r="B517" s="56">
        <v>4127</v>
      </c>
      <c r="C517" s="10" t="s">
        <v>81</v>
      </c>
      <c r="D517" s="17">
        <v>20000</v>
      </c>
      <c r="E517" t="s">
        <v>1</v>
      </c>
    </row>
    <row r="518" spans="1:4" ht="15" customHeight="1">
      <c r="A518" s="18"/>
      <c r="B518" s="56">
        <v>4129</v>
      </c>
      <c r="C518" s="10" t="s">
        <v>103</v>
      </c>
      <c r="D518" s="17">
        <v>10000</v>
      </c>
    </row>
    <row r="519" spans="1:4" ht="6" customHeight="1">
      <c r="A519" s="18"/>
      <c r="B519" s="56"/>
      <c r="C519" s="10"/>
      <c r="D519" s="17"/>
    </row>
    <row r="520" spans="1:4" ht="15" customHeight="1">
      <c r="A520" s="14" t="s">
        <v>19</v>
      </c>
      <c r="B520" s="54">
        <v>5117</v>
      </c>
      <c r="C520" s="13" t="s">
        <v>144</v>
      </c>
      <c r="D520" s="15">
        <f>D521</f>
        <v>25000</v>
      </c>
    </row>
    <row r="521" spans="1:4" ht="15" customHeight="1">
      <c r="A521" s="18"/>
      <c r="B521" s="56">
        <v>5117</v>
      </c>
      <c r="C521" s="10" t="s">
        <v>104</v>
      </c>
      <c r="D521" s="7">
        <v>25000</v>
      </c>
    </row>
    <row r="522" spans="1:4" ht="5.25" customHeight="1">
      <c r="A522" s="18"/>
      <c r="B522" s="56"/>
      <c r="C522" s="10"/>
      <c r="D522" s="7"/>
    </row>
    <row r="523" spans="1:4" ht="15" customHeight="1">
      <c r="A523" s="14" t="s">
        <v>45</v>
      </c>
      <c r="B523" s="54">
        <v>5131</v>
      </c>
      <c r="C523" s="13" t="s">
        <v>188</v>
      </c>
      <c r="D523" s="15">
        <f>D524</f>
        <v>30000</v>
      </c>
    </row>
    <row r="524" spans="1:4" ht="15" customHeight="1">
      <c r="A524" s="18"/>
      <c r="B524" s="56">
        <v>5131</v>
      </c>
      <c r="C524" s="10" t="s">
        <v>82</v>
      </c>
      <c r="D524" s="7">
        <v>30000</v>
      </c>
    </row>
    <row r="525" spans="1:4" ht="6" customHeight="1">
      <c r="A525" s="18"/>
      <c r="B525" s="56"/>
      <c r="C525" s="10"/>
      <c r="D525" s="7"/>
    </row>
    <row r="526" spans="1:4" ht="15" customHeight="1">
      <c r="A526" s="85"/>
      <c r="B526" s="86" t="s">
        <v>1</v>
      </c>
      <c r="C526" s="83" t="s">
        <v>281</v>
      </c>
      <c r="D526" s="84">
        <f>D514+D520+D523</f>
        <v>120000</v>
      </c>
    </row>
    <row r="527" spans="1:3" ht="4.5" customHeight="1">
      <c r="A527" s="18"/>
      <c r="B527" s="56"/>
      <c r="C527" s="10"/>
    </row>
    <row r="528" ht="15" customHeight="1">
      <c r="A528" s="13" t="s">
        <v>85</v>
      </c>
    </row>
    <row r="529" spans="1:4" ht="5.25" customHeight="1">
      <c r="A529" s="13"/>
      <c r="C529" s="13"/>
      <c r="D529" s="7"/>
    </row>
    <row r="530" spans="1:4" ht="15" customHeight="1">
      <c r="A530" s="13" t="s">
        <v>2</v>
      </c>
      <c r="B530" s="57">
        <v>4129</v>
      </c>
      <c r="C530" s="28" t="s">
        <v>86</v>
      </c>
      <c r="D530" s="9">
        <v>3000</v>
      </c>
    </row>
    <row r="531" spans="1:4" ht="5.25" customHeight="1">
      <c r="A531" s="13"/>
      <c r="D531" s="2"/>
    </row>
    <row r="532" spans="1:4" ht="15" customHeight="1">
      <c r="A532" s="14" t="s">
        <v>19</v>
      </c>
      <c r="B532" s="54">
        <v>413</v>
      </c>
      <c r="C532" s="13" t="s">
        <v>156</v>
      </c>
      <c r="D532" s="15">
        <f>D533+D534</f>
        <v>730946</v>
      </c>
    </row>
    <row r="533" spans="1:4" ht="15" customHeight="1">
      <c r="A533" s="18"/>
      <c r="B533" s="56">
        <v>4133</v>
      </c>
      <c r="C533" s="10" t="s">
        <v>87</v>
      </c>
      <c r="D533" s="7">
        <v>640000</v>
      </c>
    </row>
    <row r="534" spans="1:4" ht="15" customHeight="1">
      <c r="A534" s="18"/>
      <c r="B534" s="56">
        <v>4133</v>
      </c>
      <c r="C534" s="10" t="s">
        <v>200</v>
      </c>
      <c r="D534" s="7">
        <v>90946</v>
      </c>
    </row>
    <row r="535" spans="1:4" ht="5.25" customHeight="1">
      <c r="A535" s="13"/>
      <c r="D535" s="2"/>
    </row>
    <row r="536" spans="1:4" ht="15" customHeight="1">
      <c r="A536" s="14" t="s">
        <v>45</v>
      </c>
      <c r="B536" s="54">
        <v>621</v>
      </c>
      <c r="C536" s="13" t="s">
        <v>124</v>
      </c>
      <c r="D536" s="15">
        <f>D537+D538</f>
        <v>541754</v>
      </c>
    </row>
    <row r="537" spans="1:4" ht="15" customHeight="1">
      <c r="A537" s="18"/>
      <c r="B537" s="56">
        <v>6213</v>
      </c>
      <c r="C537" s="10" t="s">
        <v>113</v>
      </c>
      <c r="D537" s="7">
        <v>440400</v>
      </c>
    </row>
    <row r="538" spans="1:4" s="30" customFormat="1" ht="15" customHeight="1">
      <c r="A538" s="16"/>
      <c r="B538" s="55">
        <v>6219</v>
      </c>
      <c r="C538" s="10" t="s">
        <v>199</v>
      </c>
      <c r="D538" s="17">
        <v>101354</v>
      </c>
    </row>
    <row r="539" spans="1:4" ht="4.5" customHeight="1">
      <c r="A539" s="18"/>
      <c r="B539" s="56"/>
      <c r="C539" s="10"/>
      <c r="D539" s="7"/>
    </row>
    <row r="540" spans="1:4" ht="15" customHeight="1">
      <c r="A540" s="81"/>
      <c r="B540" s="82"/>
      <c r="C540" s="83" t="s">
        <v>88</v>
      </c>
      <c r="D540" s="84">
        <f>D530+D532+D536</f>
        <v>1275700</v>
      </c>
    </row>
    <row r="541" ht="3" customHeight="1"/>
    <row r="542" spans="1:4" ht="15" customHeight="1">
      <c r="A542" s="13" t="s">
        <v>89</v>
      </c>
      <c r="D542" s="111"/>
    </row>
    <row r="543" ht="5.25" customHeight="1">
      <c r="D543" s="17"/>
    </row>
    <row r="544" spans="1:5" ht="15" customHeight="1">
      <c r="A544" s="14" t="s">
        <v>2</v>
      </c>
      <c r="B544" s="54">
        <v>411</v>
      </c>
      <c r="C544" s="13" t="s">
        <v>114</v>
      </c>
      <c r="D544" s="15">
        <f>D545+D546</f>
        <v>215000</v>
      </c>
      <c r="E544" t="s">
        <v>1</v>
      </c>
    </row>
    <row r="545" spans="1:4" ht="15" customHeight="1">
      <c r="A545" s="14"/>
      <c r="B545" s="56">
        <v>4111</v>
      </c>
      <c r="C545" s="10" t="s">
        <v>154</v>
      </c>
      <c r="D545" s="7">
        <v>175000</v>
      </c>
    </row>
    <row r="546" spans="1:4" ht="15" customHeight="1">
      <c r="A546" s="14"/>
      <c r="B546" s="56">
        <v>4112</v>
      </c>
      <c r="C546" s="10" t="s">
        <v>155</v>
      </c>
      <c r="D546" s="7">
        <v>40000</v>
      </c>
    </row>
    <row r="547" ht="5.25" customHeight="1">
      <c r="D547" s="7"/>
    </row>
    <row r="548" spans="1:4" ht="15" customHeight="1">
      <c r="A548" s="14" t="s">
        <v>19</v>
      </c>
      <c r="B548" s="54">
        <v>412</v>
      </c>
      <c r="C548" s="13" t="s">
        <v>108</v>
      </c>
      <c r="D548" s="15">
        <f>D549+D550+D551+D552+D553+D554</f>
        <v>44000</v>
      </c>
    </row>
    <row r="549" spans="1:4" ht="15" customHeight="1">
      <c r="A549" s="18"/>
      <c r="B549" s="56">
        <v>4122</v>
      </c>
      <c r="C549" s="10" t="s">
        <v>331</v>
      </c>
      <c r="D549" s="7">
        <v>20000</v>
      </c>
    </row>
    <row r="550" spans="1:4" ht="15" customHeight="1">
      <c r="A550" s="18"/>
      <c r="B550" s="56">
        <v>4123</v>
      </c>
      <c r="C550" s="10" t="s">
        <v>116</v>
      </c>
      <c r="D550" s="7">
        <v>3500</v>
      </c>
    </row>
    <row r="551" spans="1:4" ht="15" customHeight="1">
      <c r="A551" s="18"/>
      <c r="B551" s="56">
        <v>4125</v>
      </c>
      <c r="C551" s="10" t="s">
        <v>117</v>
      </c>
      <c r="D551" s="7">
        <v>2000</v>
      </c>
    </row>
    <row r="552" spans="1:4" ht="15" customHeight="1">
      <c r="A552" s="18"/>
      <c r="B552" s="56">
        <v>4126</v>
      </c>
      <c r="C552" s="10" t="s">
        <v>118</v>
      </c>
      <c r="D552" s="7">
        <v>6500</v>
      </c>
    </row>
    <row r="553" spans="1:4" ht="15" customHeight="1">
      <c r="A553" s="18"/>
      <c r="B553" s="56">
        <v>4127</v>
      </c>
      <c r="C553" s="10" t="s">
        <v>119</v>
      </c>
      <c r="D553" s="7">
        <v>2000</v>
      </c>
    </row>
    <row r="554" spans="1:4" ht="15" customHeight="1">
      <c r="A554" s="18"/>
      <c r="B554" s="56">
        <v>4129</v>
      </c>
      <c r="C554" s="10" t="s">
        <v>120</v>
      </c>
      <c r="D554" s="7">
        <v>10000</v>
      </c>
    </row>
    <row r="555" ht="5.25" customHeight="1">
      <c r="D555" s="7"/>
    </row>
    <row r="556" spans="1:4" ht="15" customHeight="1">
      <c r="A556" s="14" t="s">
        <v>45</v>
      </c>
      <c r="B556" s="54">
        <v>416</v>
      </c>
      <c r="C556" s="13" t="s">
        <v>121</v>
      </c>
      <c r="D556" s="15">
        <f>D557+D558+D559+D560+D561+D562+D563</f>
        <v>1093800</v>
      </c>
    </row>
    <row r="557" spans="1:4" ht="15" customHeight="1">
      <c r="A557" s="18"/>
      <c r="B557" s="56">
        <v>4161</v>
      </c>
      <c r="C557" s="10" t="s">
        <v>201</v>
      </c>
      <c r="D557" s="7">
        <v>370300</v>
      </c>
    </row>
    <row r="558" spans="1:4" ht="15" customHeight="1">
      <c r="A558" s="18"/>
      <c r="B558" s="56">
        <v>4161</v>
      </c>
      <c r="C558" s="10" t="s">
        <v>202</v>
      </c>
      <c r="D558" s="7">
        <v>370300</v>
      </c>
    </row>
    <row r="559" spans="1:4" ht="15" customHeight="1">
      <c r="A559" s="18"/>
      <c r="B559" s="56">
        <v>4161</v>
      </c>
      <c r="C559" s="10" t="s">
        <v>203</v>
      </c>
      <c r="D559" s="7">
        <v>36000</v>
      </c>
    </row>
    <row r="560" spans="1:4" ht="15" customHeight="1">
      <c r="A560" s="18"/>
      <c r="B560" s="56">
        <v>4162</v>
      </c>
      <c r="C560" s="10" t="s">
        <v>204</v>
      </c>
      <c r="D560" s="7">
        <v>15000</v>
      </c>
    </row>
    <row r="561" spans="1:4" ht="15" customHeight="1">
      <c r="A561" s="18"/>
      <c r="B561" s="56">
        <v>4162</v>
      </c>
      <c r="C561" s="10" t="s">
        <v>205</v>
      </c>
      <c r="D561" s="7">
        <v>7200</v>
      </c>
    </row>
    <row r="562" spans="1:4" ht="15" customHeight="1">
      <c r="A562" s="18"/>
      <c r="B562" s="56">
        <v>4163</v>
      </c>
      <c r="C562" s="10" t="s">
        <v>206</v>
      </c>
      <c r="D562" s="7">
        <v>230000</v>
      </c>
    </row>
    <row r="563" spans="1:4" ht="15" customHeight="1">
      <c r="A563" s="18"/>
      <c r="B563" s="56">
        <v>4169</v>
      </c>
      <c r="C563" s="10" t="s">
        <v>207</v>
      </c>
      <c r="D563" s="7">
        <v>65000</v>
      </c>
    </row>
    <row r="564" ht="5.25" customHeight="1">
      <c r="D564" s="7"/>
    </row>
    <row r="565" spans="1:4" ht="15" customHeight="1">
      <c r="A565" s="102" t="s">
        <v>46</v>
      </c>
      <c r="B565" s="54">
        <v>5112</v>
      </c>
      <c r="C565" s="13" t="s">
        <v>313</v>
      </c>
      <c r="D565" s="22">
        <v>3000</v>
      </c>
    </row>
    <row r="566" spans="1:4" ht="15" customHeight="1">
      <c r="A566" s="102" t="s">
        <v>47</v>
      </c>
      <c r="B566" s="54">
        <v>5113</v>
      </c>
      <c r="C566" s="13" t="s">
        <v>125</v>
      </c>
      <c r="D566" s="22">
        <v>3000</v>
      </c>
    </row>
    <row r="567" spans="1:4" ht="4.5" customHeight="1">
      <c r="A567" s="20"/>
      <c r="B567" s="54"/>
      <c r="C567" s="13"/>
      <c r="D567" s="9"/>
    </row>
    <row r="568" spans="1:4" ht="15" customHeight="1">
      <c r="A568" s="87"/>
      <c r="B568" s="88"/>
      <c r="C568" s="83" t="s">
        <v>90</v>
      </c>
      <c r="D568" s="84">
        <f>D544+D548+D556+D565+D566</f>
        <v>1358800</v>
      </c>
    </row>
    <row r="569" spans="1:4" s="29" customFormat="1" ht="15" customHeight="1">
      <c r="A569" s="14"/>
      <c r="B569" s="54"/>
      <c r="C569" s="13"/>
      <c r="D569" s="15"/>
    </row>
    <row r="570" spans="1:4" ht="15" customHeight="1">
      <c r="A570" s="41" t="s">
        <v>111</v>
      </c>
      <c r="B570" s="47" t="s">
        <v>306</v>
      </c>
      <c r="C570" s="145" t="s">
        <v>0</v>
      </c>
      <c r="D570" s="42" t="s">
        <v>241</v>
      </c>
    </row>
    <row r="571" spans="1:4" ht="15" customHeight="1">
      <c r="A571" s="43" t="s">
        <v>110</v>
      </c>
      <c r="B571" s="48" t="s">
        <v>305</v>
      </c>
      <c r="C571" s="146"/>
      <c r="D571" s="44" t="s">
        <v>352</v>
      </c>
    </row>
    <row r="572" spans="1:4" ht="15" customHeight="1">
      <c r="A572" s="45">
        <v>1</v>
      </c>
      <c r="B572" s="49">
        <v>2</v>
      </c>
      <c r="C572" s="40">
        <v>3</v>
      </c>
      <c r="D572" s="49">
        <v>4</v>
      </c>
    </row>
    <row r="573" spans="1:3" ht="6" customHeight="1">
      <c r="A573" s="18"/>
      <c r="B573" s="56"/>
      <c r="C573" s="10"/>
    </row>
    <row r="574" spans="1:4" ht="15" customHeight="1">
      <c r="A574" s="13" t="s">
        <v>91</v>
      </c>
      <c r="D574" s="7"/>
    </row>
    <row r="575" ht="4.5" customHeight="1">
      <c r="D575" s="111"/>
    </row>
    <row r="576" spans="1:4" ht="15" customHeight="1">
      <c r="A576" s="14" t="s">
        <v>2</v>
      </c>
      <c r="B576" s="54">
        <v>411</v>
      </c>
      <c r="C576" s="13" t="s">
        <v>114</v>
      </c>
      <c r="D576" s="15">
        <f>D577+D578</f>
        <v>285000</v>
      </c>
    </row>
    <row r="577" spans="1:4" ht="15" customHeight="1">
      <c r="A577" s="14"/>
      <c r="B577" s="56">
        <v>4111</v>
      </c>
      <c r="C577" s="10" t="s">
        <v>151</v>
      </c>
      <c r="D577" s="7">
        <v>270000</v>
      </c>
    </row>
    <row r="578" spans="1:4" ht="15" customHeight="1">
      <c r="A578" s="14"/>
      <c r="B578" s="56">
        <v>4112</v>
      </c>
      <c r="C578" s="10" t="s">
        <v>150</v>
      </c>
      <c r="D578" s="7">
        <v>15000</v>
      </c>
    </row>
    <row r="579" ht="4.5" customHeight="1">
      <c r="D579" s="7"/>
    </row>
    <row r="580" spans="1:4" ht="15" customHeight="1">
      <c r="A580" s="14" t="s">
        <v>19</v>
      </c>
      <c r="B580" s="54">
        <v>412</v>
      </c>
      <c r="C580" s="13" t="s">
        <v>108</v>
      </c>
      <c r="D580" s="15">
        <f>D581+D582+D583+D584+D585+D586+D587+D588</f>
        <v>125500</v>
      </c>
    </row>
    <row r="581" spans="1:4" s="30" customFormat="1" ht="15" customHeight="1">
      <c r="A581" s="16"/>
      <c r="B581" s="55">
        <v>4121</v>
      </c>
      <c r="C581" s="10" t="s">
        <v>127</v>
      </c>
      <c r="D581" s="17">
        <v>6000</v>
      </c>
    </row>
    <row r="582" spans="1:4" ht="15" customHeight="1">
      <c r="A582" s="18"/>
      <c r="B582" s="56">
        <v>4122</v>
      </c>
      <c r="C582" s="10" t="s">
        <v>115</v>
      </c>
      <c r="D582" s="7">
        <v>21500</v>
      </c>
    </row>
    <row r="583" spans="1:4" ht="15" customHeight="1">
      <c r="A583" s="18"/>
      <c r="B583" s="56">
        <v>4123</v>
      </c>
      <c r="C583" s="10" t="s">
        <v>116</v>
      </c>
      <c r="D583" s="7">
        <v>9000</v>
      </c>
    </row>
    <row r="584" spans="1:4" ht="15" customHeight="1">
      <c r="A584" s="18"/>
      <c r="B584" s="56">
        <v>4124</v>
      </c>
      <c r="C584" s="10" t="s">
        <v>122</v>
      </c>
      <c r="D584" s="7">
        <v>70000</v>
      </c>
    </row>
    <row r="585" spans="1:4" ht="15" customHeight="1">
      <c r="A585" s="18"/>
      <c r="B585" s="56">
        <v>4125</v>
      </c>
      <c r="C585" s="18" t="s">
        <v>117</v>
      </c>
      <c r="D585" s="7">
        <v>3000</v>
      </c>
    </row>
    <row r="586" spans="1:4" ht="15" customHeight="1">
      <c r="A586" s="18"/>
      <c r="B586" s="56">
        <v>4126</v>
      </c>
      <c r="C586" s="10" t="s">
        <v>118</v>
      </c>
      <c r="D586" s="7">
        <v>2000</v>
      </c>
    </row>
    <row r="587" spans="1:4" ht="15" customHeight="1">
      <c r="A587" s="18"/>
      <c r="B587" s="56">
        <v>4127</v>
      </c>
      <c r="C587" s="10" t="s">
        <v>119</v>
      </c>
      <c r="D587" s="7">
        <v>4000</v>
      </c>
    </row>
    <row r="588" spans="1:4" ht="15" customHeight="1">
      <c r="A588" s="18"/>
      <c r="B588" s="56">
        <v>4129</v>
      </c>
      <c r="C588" s="10" t="s">
        <v>120</v>
      </c>
      <c r="D588" s="7">
        <v>10000</v>
      </c>
    </row>
    <row r="589" spans="1:4" ht="5.25" customHeight="1">
      <c r="A589" s="18"/>
      <c r="B589" s="56"/>
      <c r="C589" s="10"/>
      <c r="D589" s="7"/>
    </row>
    <row r="590" spans="1:4" s="1" customFormat="1" ht="15" customHeight="1">
      <c r="A590" s="14" t="s">
        <v>45</v>
      </c>
      <c r="B590" s="54">
        <v>5113</v>
      </c>
      <c r="C590" s="13" t="s">
        <v>125</v>
      </c>
      <c r="D590" s="9">
        <v>5000</v>
      </c>
    </row>
    <row r="591" spans="1:4" s="1" customFormat="1" ht="15" customHeight="1">
      <c r="A591" s="14" t="s">
        <v>46</v>
      </c>
      <c r="B591" s="54">
        <v>5161</v>
      </c>
      <c r="C591" s="13" t="s">
        <v>163</v>
      </c>
      <c r="D591" s="9">
        <v>3000</v>
      </c>
    </row>
    <row r="592" spans="1:4" ht="5.25" customHeight="1">
      <c r="A592" s="18"/>
      <c r="B592" s="56"/>
      <c r="C592" s="10"/>
      <c r="D592" s="7"/>
    </row>
    <row r="593" spans="1:4" ht="15" customHeight="1">
      <c r="A593" s="81"/>
      <c r="B593" s="82"/>
      <c r="C593" s="83" t="s">
        <v>92</v>
      </c>
      <c r="D593" s="84">
        <f>D576+D580+D590+D591</f>
        <v>418500</v>
      </c>
    </row>
    <row r="594" spans="1:4" ht="4.5" customHeight="1">
      <c r="A594" s="18"/>
      <c r="B594" s="56"/>
      <c r="C594" s="10"/>
      <c r="D594" s="111"/>
    </row>
    <row r="595" spans="1:4" s="1" customFormat="1" ht="15" customHeight="1">
      <c r="A595" s="13" t="s">
        <v>98</v>
      </c>
      <c r="B595" s="52"/>
      <c r="C595" s="2"/>
      <c r="D595" s="9"/>
    </row>
    <row r="596" spans="1:4" s="1" customFormat="1" ht="5.25" customHeight="1">
      <c r="A596" s="2"/>
      <c r="B596" s="52"/>
      <c r="C596" s="2"/>
      <c r="D596" s="110"/>
    </row>
    <row r="597" spans="1:4" s="1" customFormat="1" ht="15" customHeight="1">
      <c r="A597" s="14" t="s">
        <v>2</v>
      </c>
      <c r="B597" s="54">
        <v>411</v>
      </c>
      <c r="C597" s="13" t="s">
        <v>114</v>
      </c>
      <c r="D597" s="15">
        <f>D598+D599</f>
        <v>27000</v>
      </c>
    </row>
    <row r="598" spans="1:4" s="1" customFormat="1" ht="15" customHeight="1">
      <c r="A598" s="14"/>
      <c r="B598" s="56">
        <v>4111</v>
      </c>
      <c r="C598" s="10" t="s">
        <v>151</v>
      </c>
      <c r="D598" s="7">
        <v>20500</v>
      </c>
    </row>
    <row r="599" spans="1:4" s="1" customFormat="1" ht="15" customHeight="1">
      <c r="A599" s="14"/>
      <c r="B599" s="56">
        <v>4112</v>
      </c>
      <c r="C599" s="10" t="s">
        <v>150</v>
      </c>
      <c r="D599" s="7">
        <v>6500</v>
      </c>
    </row>
    <row r="600" spans="1:4" s="1" customFormat="1" ht="4.5" customHeight="1">
      <c r="A600" s="23"/>
      <c r="B600" s="58"/>
      <c r="C600" s="24"/>
      <c r="D600" s="25"/>
    </row>
    <row r="601" spans="1:4" s="1" customFormat="1" ht="15" customHeight="1">
      <c r="A601" s="14" t="s">
        <v>19</v>
      </c>
      <c r="B601" s="54">
        <v>412</v>
      </c>
      <c r="C601" s="13" t="s">
        <v>108</v>
      </c>
      <c r="D601" s="19">
        <f>D602+D603+D604+D605</f>
        <v>3000</v>
      </c>
    </row>
    <row r="602" spans="1:4" s="1" customFormat="1" ht="15" customHeight="1">
      <c r="A602" s="14"/>
      <c r="B602" s="56">
        <v>4122</v>
      </c>
      <c r="C602" s="10" t="s">
        <v>126</v>
      </c>
      <c r="D602" s="7">
        <v>500</v>
      </c>
    </row>
    <row r="603" spans="1:4" s="1" customFormat="1" ht="15" customHeight="1">
      <c r="A603" s="14"/>
      <c r="B603" s="56">
        <v>4123</v>
      </c>
      <c r="C603" s="10" t="s">
        <v>116</v>
      </c>
      <c r="D603" s="7">
        <v>500</v>
      </c>
    </row>
    <row r="604" spans="1:4" s="1" customFormat="1" ht="15" customHeight="1">
      <c r="A604" s="14"/>
      <c r="B604" s="56">
        <v>4126</v>
      </c>
      <c r="C604" s="10" t="s">
        <v>118</v>
      </c>
      <c r="D604" s="7">
        <v>500</v>
      </c>
    </row>
    <row r="605" spans="1:4" s="1" customFormat="1" ht="15" customHeight="1">
      <c r="A605" s="14"/>
      <c r="B605" s="56">
        <v>4129</v>
      </c>
      <c r="C605" s="10" t="s">
        <v>120</v>
      </c>
      <c r="D605" s="7">
        <v>1500</v>
      </c>
    </row>
    <row r="606" spans="1:4" s="1" customFormat="1" ht="6" customHeight="1">
      <c r="A606" s="14"/>
      <c r="B606" s="56"/>
      <c r="C606" s="10"/>
      <c r="D606" s="7"/>
    </row>
    <row r="607" spans="1:4" s="1" customFormat="1" ht="15" customHeight="1">
      <c r="A607" s="81"/>
      <c r="B607" s="82"/>
      <c r="C607" s="83" t="s">
        <v>99</v>
      </c>
      <c r="D607" s="84">
        <f>D597+D601</f>
        <v>30000</v>
      </c>
    </row>
    <row r="608" spans="1:4" s="1" customFormat="1" ht="6" customHeight="1">
      <c r="A608" s="2"/>
      <c r="B608" s="52"/>
      <c r="C608" s="2"/>
      <c r="D608" s="116"/>
    </row>
    <row r="609" spans="1:4" s="1" customFormat="1" ht="15" customHeight="1">
      <c r="A609" s="150" t="s">
        <v>365</v>
      </c>
      <c r="B609" s="150"/>
      <c r="C609" s="150"/>
      <c r="D609" s="9"/>
    </row>
    <row r="610" spans="1:4" s="1" customFormat="1" ht="4.5" customHeight="1">
      <c r="A610" s="2"/>
      <c r="B610" s="52"/>
      <c r="C610" s="2"/>
      <c r="D610" s="110"/>
    </row>
    <row r="611" spans="1:4" s="1" customFormat="1" ht="15" customHeight="1">
      <c r="A611" s="14" t="s">
        <v>2</v>
      </c>
      <c r="B611" s="54">
        <v>411</v>
      </c>
      <c r="C611" s="13" t="s">
        <v>114</v>
      </c>
      <c r="D611" s="15">
        <f>D612+D613</f>
        <v>62000</v>
      </c>
    </row>
    <row r="612" spans="1:4" s="1" customFormat="1" ht="15" customHeight="1">
      <c r="A612" s="14"/>
      <c r="B612" s="56">
        <v>4111</v>
      </c>
      <c r="C612" s="10" t="s">
        <v>151</v>
      </c>
      <c r="D612" s="7">
        <v>50000</v>
      </c>
    </row>
    <row r="613" spans="1:4" s="1" customFormat="1" ht="15" customHeight="1">
      <c r="A613" s="14"/>
      <c r="B613" s="56">
        <v>4112</v>
      </c>
      <c r="C613" s="10" t="s">
        <v>150</v>
      </c>
      <c r="D613" s="7">
        <v>12000</v>
      </c>
    </row>
    <row r="614" spans="1:4" s="1" customFormat="1" ht="5.25" customHeight="1">
      <c r="A614" s="14"/>
      <c r="B614" s="56"/>
      <c r="C614" s="10"/>
      <c r="D614" s="7"/>
    </row>
    <row r="615" spans="1:4" s="1" customFormat="1" ht="15" customHeight="1">
      <c r="A615" s="14" t="s">
        <v>19</v>
      </c>
      <c r="B615" s="54">
        <v>412</v>
      </c>
      <c r="C615" s="13" t="s">
        <v>108</v>
      </c>
      <c r="D615" s="19">
        <f>D616+D617+D618+D619+D620</f>
        <v>11000</v>
      </c>
    </row>
    <row r="616" spans="1:4" s="1" customFormat="1" ht="15" customHeight="1">
      <c r="A616" s="14"/>
      <c r="B616" s="56">
        <v>4122</v>
      </c>
      <c r="C616" s="10" t="s">
        <v>126</v>
      </c>
      <c r="D616" s="7">
        <v>1500</v>
      </c>
    </row>
    <row r="617" spans="1:4" s="1" customFormat="1" ht="15" customHeight="1">
      <c r="A617" s="14"/>
      <c r="B617" s="56">
        <v>4123</v>
      </c>
      <c r="C617" s="10" t="s">
        <v>116</v>
      </c>
      <c r="D617" s="7">
        <v>500</v>
      </c>
    </row>
    <row r="618" spans="1:4" s="1" customFormat="1" ht="15" customHeight="1">
      <c r="A618" s="2"/>
      <c r="B618" s="56">
        <v>4126</v>
      </c>
      <c r="C618" s="10" t="s">
        <v>118</v>
      </c>
      <c r="D618" s="7">
        <v>2000</v>
      </c>
    </row>
    <row r="619" spans="1:4" s="1" customFormat="1" ht="15" customHeight="1">
      <c r="A619" s="2"/>
      <c r="B619" s="56">
        <v>4127</v>
      </c>
      <c r="C619" s="10" t="s">
        <v>119</v>
      </c>
      <c r="D619" s="7">
        <v>1000</v>
      </c>
    </row>
    <row r="620" spans="1:4" s="1" customFormat="1" ht="15" customHeight="1">
      <c r="A620" s="2"/>
      <c r="B620" s="56">
        <v>4129</v>
      </c>
      <c r="C620" s="10" t="s">
        <v>120</v>
      </c>
      <c r="D620" s="7">
        <v>6000</v>
      </c>
    </row>
    <row r="621" spans="1:4" s="1" customFormat="1" ht="4.5" customHeight="1">
      <c r="A621" s="2"/>
      <c r="B621" s="56"/>
      <c r="C621" s="10"/>
      <c r="D621" s="7"/>
    </row>
    <row r="622" spans="1:4" s="103" customFormat="1" ht="15" customHeight="1">
      <c r="A622" s="28" t="s">
        <v>45</v>
      </c>
      <c r="B622" s="57">
        <v>5113</v>
      </c>
      <c r="C622" s="13" t="s">
        <v>125</v>
      </c>
      <c r="D622" s="9">
        <v>4000</v>
      </c>
    </row>
    <row r="623" spans="1:4" s="1" customFormat="1" ht="5.25" customHeight="1">
      <c r="A623" s="14"/>
      <c r="B623" s="56"/>
      <c r="C623" s="10"/>
      <c r="D623" s="7"/>
    </row>
    <row r="624" spans="1:4" s="1" customFormat="1" ht="15" customHeight="1">
      <c r="A624" s="81"/>
      <c r="B624" s="82"/>
      <c r="C624" s="83" t="s">
        <v>230</v>
      </c>
      <c r="D624" s="84">
        <f>D611+D615+D622</f>
        <v>77000</v>
      </c>
    </row>
    <row r="625" spans="1:4" s="29" customFormat="1" ht="15" customHeight="1">
      <c r="A625" s="14"/>
      <c r="B625" s="54"/>
      <c r="C625" s="13"/>
      <c r="D625" s="15"/>
    </row>
    <row r="626" spans="1:4" s="29" customFormat="1" ht="15" customHeight="1">
      <c r="A626" s="14"/>
      <c r="B626" s="54"/>
      <c r="C626" s="13"/>
      <c r="D626" s="15"/>
    </row>
    <row r="627" spans="1:4" s="29" customFormat="1" ht="15" customHeight="1">
      <c r="A627" s="14"/>
      <c r="B627" s="54"/>
      <c r="C627" s="13"/>
      <c r="D627" s="15"/>
    </row>
    <row r="628" spans="1:4" s="29" customFormat="1" ht="15" customHeight="1">
      <c r="A628" s="14"/>
      <c r="B628" s="54"/>
      <c r="C628" s="13"/>
      <c r="D628" s="15"/>
    </row>
    <row r="629" spans="1:4" s="29" customFormat="1" ht="15" customHeight="1">
      <c r="A629" s="14"/>
      <c r="B629" s="54"/>
      <c r="C629" s="13"/>
      <c r="D629" s="15"/>
    </row>
    <row r="630" spans="1:4" s="29" customFormat="1" ht="15" customHeight="1">
      <c r="A630" s="14"/>
      <c r="B630" s="54"/>
      <c r="C630" s="13"/>
      <c r="D630" s="15"/>
    </row>
    <row r="631" spans="1:4" ht="15" customHeight="1">
      <c r="A631" s="41" t="s">
        <v>111</v>
      </c>
      <c r="B631" s="47" t="s">
        <v>306</v>
      </c>
      <c r="C631" s="145" t="s">
        <v>0</v>
      </c>
      <c r="D631" s="42" t="s">
        <v>241</v>
      </c>
    </row>
    <row r="632" spans="1:4" ht="15" customHeight="1">
      <c r="A632" s="43" t="s">
        <v>110</v>
      </c>
      <c r="B632" s="48" t="s">
        <v>305</v>
      </c>
      <c r="C632" s="146"/>
      <c r="D632" s="44" t="s">
        <v>352</v>
      </c>
    </row>
    <row r="633" spans="1:4" ht="15" customHeight="1">
      <c r="A633" s="45">
        <v>1</v>
      </c>
      <c r="B633" s="49">
        <v>2</v>
      </c>
      <c r="C633" s="40">
        <v>3</v>
      </c>
      <c r="D633" s="49">
        <v>4</v>
      </c>
    </row>
    <row r="634" ht="4.5" customHeight="1"/>
    <row r="635" spans="1:4" s="14" customFormat="1" ht="15" customHeight="1">
      <c r="A635" s="133" t="s">
        <v>239</v>
      </c>
      <c r="B635" s="133"/>
      <c r="C635" s="133"/>
      <c r="D635" s="133"/>
    </row>
    <row r="636" spans="1:4" s="1" customFormat="1" ht="5.25" customHeight="1">
      <c r="A636" s="14"/>
      <c r="B636" s="56"/>
      <c r="C636" s="10"/>
      <c r="D636" s="9"/>
    </row>
    <row r="637" spans="1:4" s="1" customFormat="1" ht="15" customHeight="1">
      <c r="A637" s="14" t="s">
        <v>2</v>
      </c>
      <c r="B637" s="57">
        <v>4112</v>
      </c>
      <c r="C637" s="13" t="s">
        <v>150</v>
      </c>
      <c r="D637" s="9">
        <v>18000</v>
      </c>
    </row>
    <row r="638" spans="1:4" s="1" customFormat="1" ht="6" customHeight="1">
      <c r="A638" s="14"/>
      <c r="B638" s="56"/>
      <c r="C638" s="10"/>
      <c r="D638" s="7"/>
    </row>
    <row r="639" spans="1:4" s="1" customFormat="1" ht="15" customHeight="1">
      <c r="A639" s="14" t="s">
        <v>19</v>
      </c>
      <c r="B639" s="54">
        <v>412</v>
      </c>
      <c r="C639" s="13" t="s">
        <v>108</v>
      </c>
      <c r="D639" s="19">
        <f>D640+D641+D642+D643+D644+D645+D646</f>
        <v>70000</v>
      </c>
    </row>
    <row r="640" spans="1:4" s="1" customFormat="1" ht="15" customHeight="1">
      <c r="A640" s="18"/>
      <c r="B640" s="56">
        <v>4122</v>
      </c>
      <c r="C640" s="10" t="s">
        <v>115</v>
      </c>
      <c r="D640" s="7">
        <v>40000</v>
      </c>
    </row>
    <row r="641" spans="1:4" s="1" customFormat="1" ht="15" customHeight="1">
      <c r="A641" s="18"/>
      <c r="B641" s="56">
        <v>4123</v>
      </c>
      <c r="C641" s="10" t="s">
        <v>116</v>
      </c>
      <c r="D641" s="7">
        <v>5000</v>
      </c>
    </row>
    <row r="642" spans="1:4" s="1" customFormat="1" ht="15.75" customHeight="1">
      <c r="A642" s="18" t="s">
        <v>1</v>
      </c>
      <c r="B642" s="56">
        <v>4124</v>
      </c>
      <c r="C642" s="10" t="s">
        <v>122</v>
      </c>
      <c r="D642" s="7">
        <v>3000</v>
      </c>
    </row>
    <row r="643" spans="1:4" s="1" customFormat="1" ht="15" customHeight="1">
      <c r="A643" s="18"/>
      <c r="B643" s="56">
        <v>4125</v>
      </c>
      <c r="C643" s="18" t="s">
        <v>117</v>
      </c>
      <c r="D643" s="7">
        <v>10000</v>
      </c>
    </row>
    <row r="644" spans="1:4" s="1" customFormat="1" ht="15" customHeight="1">
      <c r="A644" s="18"/>
      <c r="B644" s="56">
        <v>4126</v>
      </c>
      <c r="C644" s="10" t="s">
        <v>118</v>
      </c>
      <c r="D644" s="7">
        <v>2000</v>
      </c>
    </row>
    <row r="645" spans="1:4" s="1" customFormat="1" ht="15" customHeight="1">
      <c r="A645" s="18"/>
      <c r="B645" s="56">
        <v>4127</v>
      </c>
      <c r="C645" s="10" t="s">
        <v>119</v>
      </c>
      <c r="D645" s="7">
        <v>5000</v>
      </c>
    </row>
    <row r="646" spans="1:4" s="1" customFormat="1" ht="15" customHeight="1">
      <c r="A646" s="18"/>
      <c r="B646" s="56">
        <v>4129</v>
      </c>
      <c r="C646" s="10" t="s">
        <v>120</v>
      </c>
      <c r="D646" s="7">
        <v>5000</v>
      </c>
    </row>
    <row r="647" spans="1:4" s="1" customFormat="1" ht="6" customHeight="1">
      <c r="A647" s="14"/>
      <c r="B647" s="56"/>
      <c r="C647" s="10"/>
      <c r="D647" s="7"/>
    </row>
    <row r="648" spans="1:4" s="1" customFormat="1" ht="15" customHeight="1">
      <c r="A648" s="14" t="s">
        <v>45</v>
      </c>
      <c r="B648" s="54">
        <v>5113</v>
      </c>
      <c r="C648" s="13" t="s">
        <v>125</v>
      </c>
      <c r="D648" s="9">
        <v>10000</v>
      </c>
    </row>
    <row r="649" spans="1:4" s="1" customFormat="1" ht="15" customHeight="1">
      <c r="A649" s="14" t="s">
        <v>46</v>
      </c>
      <c r="B649" s="54">
        <v>5161</v>
      </c>
      <c r="C649" s="13" t="s">
        <v>163</v>
      </c>
      <c r="D649" s="9">
        <v>2000</v>
      </c>
    </row>
    <row r="650" spans="1:4" s="1" customFormat="1" ht="5.25" customHeight="1">
      <c r="A650" s="14"/>
      <c r="B650" s="56"/>
      <c r="C650" s="10"/>
      <c r="D650" s="7"/>
    </row>
    <row r="651" spans="1:4" s="1" customFormat="1" ht="15" customHeight="1">
      <c r="A651" s="81"/>
      <c r="B651" s="82"/>
      <c r="C651" s="83" t="s">
        <v>97</v>
      </c>
      <c r="D651" s="84">
        <f>D637+D639+D648+D649</f>
        <v>100000</v>
      </c>
    </row>
    <row r="652" spans="1:4" s="1" customFormat="1" ht="5.25" customHeight="1">
      <c r="A652" s="14"/>
      <c r="B652" s="56"/>
      <c r="C652" s="10"/>
      <c r="D652" s="116"/>
    </row>
    <row r="653" ht="15" customHeight="1">
      <c r="A653" s="13" t="s">
        <v>93</v>
      </c>
    </row>
    <row r="654" spans="1:4" s="1" customFormat="1" ht="6" customHeight="1">
      <c r="A654" s="14"/>
      <c r="B654" s="56"/>
      <c r="C654" s="10"/>
      <c r="D654" s="9"/>
    </row>
    <row r="655" spans="1:4" s="1" customFormat="1" ht="15" customHeight="1">
      <c r="A655" s="14" t="s">
        <v>2</v>
      </c>
      <c r="B655" s="54">
        <v>411</v>
      </c>
      <c r="C655" s="13" t="s">
        <v>114</v>
      </c>
      <c r="D655" s="15">
        <f>D656+D657</f>
        <v>430000</v>
      </c>
    </row>
    <row r="656" spans="1:4" s="1" customFormat="1" ht="15" customHeight="1">
      <c r="A656" s="14"/>
      <c r="B656" s="56">
        <v>4111</v>
      </c>
      <c r="C656" s="10" t="s">
        <v>151</v>
      </c>
      <c r="D656" s="7">
        <v>320000</v>
      </c>
    </row>
    <row r="657" spans="1:4" s="1" customFormat="1" ht="15" customHeight="1">
      <c r="A657" s="14"/>
      <c r="B657" s="56">
        <v>4112</v>
      </c>
      <c r="C657" s="10" t="s">
        <v>150</v>
      </c>
      <c r="D657" s="7">
        <v>110000</v>
      </c>
    </row>
    <row r="658" spans="1:4" s="1" customFormat="1" ht="6.75" customHeight="1">
      <c r="A658" s="14"/>
      <c r="B658" s="56"/>
      <c r="C658" s="10"/>
      <c r="D658" s="7"/>
    </row>
    <row r="659" spans="1:4" ht="15" customHeight="1">
      <c r="A659" s="14" t="s">
        <v>19</v>
      </c>
      <c r="B659" s="54">
        <v>412</v>
      </c>
      <c r="C659" s="13" t="s">
        <v>108</v>
      </c>
      <c r="D659" s="15">
        <f>D660+D661+D662+D663+D664+D665+D666</f>
        <v>124000</v>
      </c>
    </row>
    <row r="660" spans="1:4" ht="15" customHeight="1">
      <c r="A660" s="14"/>
      <c r="B660" s="55">
        <v>4121</v>
      </c>
      <c r="C660" s="10" t="s">
        <v>127</v>
      </c>
      <c r="D660" s="17">
        <v>2700</v>
      </c>
    </row>
    <row r="661" spans="1:4" ht="15" customHeight="1">
      <c r="A661" s="18"/>
      <c r="B661" s="56">
        <v>4122</v>
      </c>
      <c r="C661" s="10" t="s">
        <v>115</v>
      </c>
      <c r="D661" s="7">
        <v>43300</v>
      </c>
    </row>
    <row r="662" spans="1:4" ht="15" customHeight="1">
      <c r="A662" s="18"/>
      <c r="B662" s="56">
        <v>4123</v>
      </c>
      <c r="C662" s="10" t="s">
        <v>116</v>
      </c>
      <c r="D662" s="7">
        <v>5000</v>
      </c>
    </row>
    <row r="663" spans="1:4" ht="15" customHeight="1">
      <c r="A663" s="18"/>
      <c r="B663" s="56">
        <v>4125</v>
      </c>
      <c r="C663" s="18" t="s">
        <v>117</v>
      </c>
      <c r="D663" s="7">
        <v>5500</v>
      </c>
    </row>
    <row r="664" spans="1:4" ht="15" customHeight="1">
      <c r="A664" s="18"/>
      <c r="B664" s="56">
        <v>4126</v>
      </c>
      <c r="C664" s="10" t="s">
        <v>118</v>
      </c>
      <c r="D664" s="7">
        <v>5000</v>
      </c>
    </row>
    <row r="665" spans="1:4" ht="15" customHeight="1">
      <c r="A665" s="18"/>
      <c r="B665" s="56">
        <v>4127</v>
      </c>
      <c r="C665" s="10" t="s">
        <v>119</v>
      </c>
      <c r="D665" s="7">
        <v>6000</v>
      </c>
    </row>
    <row r="666" spans="1:4" ht="15" customHeight="1">
      <c r="A666" s="18"/>
      <c r="B666" s="56">
        <v>4129</v>
      </c>
      <c r="C666" s="10" t="s">
        <v>120</v>
      </c>
      <c r="D666" s="7">
        <v>56500</v>
      </c>
    </row>
    <row r="667" spans="1:4" s="1" customFormat="1" ht="5.25" customHeight="1">
      <c r="A667" s="14"/>
      <c r="B667" s="56"/>
      <c r="C667" s="10"/>
      <c r="D667" s="7"/>
    </row>
    <row r="668" spans="1:4" ht="15" customHeight="1">
      <c r="A668" s="102" t="s">
        <v>45</v>
      </c>
      <c r="B668" s="54">
        <v>5112</v>
      </c>
      <c r="C668" s="13" t="s">
        <v>313</v>
      </c>
      <c r="D668" s="22">
        <v>15000</v>
      </c>
    </row>
    <row r="669" spans="1:4" s="1" customFormat="1" ht="15" customHeight="1">
      <c r="A669" s="14" t="s">
        <v>46</v>
      </c>
      <c r="B669" s="54">
        <v>5113</v>
      </c>
      <c r="C669" s="13" t="s">
        <v>125</v>
      </c>
      <c r="D669" s="22">
        <v>10000</v>
      </c>
    </row>
    <row r="670" spans="1:4" s="1" customFormat="1" ht="15" customHeight="1">
      <c r="A670" s="14" t="s">
        <v>47</v>
      </c>
      <c r="B670" s="54">
        <v>5171</v>
      </c>
      <c r="C670" s="13" t="s">
        <v>159</v>
      </c>
      <c r="D670" s="9">
        <v>10000</v>
      </c>
    </row>
    <row r="671" spans="1:4" s="1" customFormat="1" ht="15" customHeight="1">
      <c r="A671" s="14" t="s">
        <v>83</v>
      </c>
      <c r="B671" s="54">
        <v>6219</v>
      </c>
      <c r="C671" s="13" t="s">
        <v>364</v>
      </c>
      <c r="D671" s="9">
        <v>6000</v>
      </c>
    </row>
    <row r="672" spans="1:4" s="1" customFormat="1" ht="6" customHeight="1">
      <c r="A672" s="14"/>
      <c r="B672" s="56"/>
      <c r="C672" s="10"/>
      <c r="D672" s="7"/>
    </row>
    <row r="673" spans="1:4" ht="15" customHeight="1">
      <c r="A673" s="81"/>
      <c r="B673" s="82"/>
      <c r="C673" s="83" t="s">
        <v>94</v>
      </c>
      <c r="D673" s="84">
        <f>D655+D659+D668+D669+D670+D671</f>
        <v>595000</v>
      </c>
    </row>
    <row r="674" ht="6.75" customHeight="1">
      <c r="A674" s="13"/>
    </row>
    <row r="675" spans="1:4" ht="15" customHeight="1">
      <c r="A675" s="13" t="s">
        <v>95</v>
      </c>
      <c r="D675" s="9"/>
    </row>
    <row r="676" spans="1:4" ht="4.5" customHeight="1">
      <c r="A676" s="13"/>
      <c r="D676" s="110"/>
    </row>
    <row r="677" spans="1:4" ht="15" customHeight="1">
      <c r="A677" s="14" t="s">
        <v>2</v>
      </c>
      <c r="B677" s="54">
        <v>412</v>
      </c>
      <c r="C677" s="13" t="s">
        <v>108</v>
      </c>
      <c r="D677" s="19">
        <f>D678+D679+D680+D681+D682+D683+D684</f>
        <v>25600</v>
      </c>
    </row>
    <row r="678" spans="2:4" ht="15" customHeight="1">
      <c r="B678" s="56">
        <v>4122</v>
      </c>
      <c r="C678" s="10" t="s">
        <v>115</v>
      </c>
      <c r="D678" s="7">
        <v>7300</v>
      </c>
    </row>
    <row r="679" spans="2:4" ht="15" customHeight="1">
      <c r="B679" s="56">
        <v>4123</v>
      </c>
      <c r="C679" s="10" t="s">
        <v>116</v>
      </c>
      <c r="D679" s="7">
        <v>2500</v>
      </c>
    </row>
    <row r="680" spans="2:4" ht="15" customHeight="1">
      <c r="B680" s="56">
        <v>4124</v>
      </c>
      <c r="C680" s="10" t="s">
        <v>122</v>
      </c>
      <c r="D680" s="7">
        <v>1000</v>
      </c>
    </row>
    <row r="681" spans="2:4" ht="15" customHeight="1">
      <c r="B681" s="56">
        <v>4125</v>
      </c>
      <c r="C681" s="18" t="s">
        <v>117</v>
      </c>
      <c r="D681" s="7">
        <v>300</v>
      </c>
    </row>
    <row r="682" spans="2:5" ht="15" customHeight="1">
      <c r="B682" s="56">
        <v>4126</v>
      </c>
      <c r="C682" s="10" t="s">
        <v>118</v>
      </c>
      <c r="D682" s="7">
        <v>3500</v>
      </c>
      <c r="E682" t="s">
        <v>1</v>
      </c>
    </row>
    <row r="683" spans="2:4" ht="15" customHeight="1">
      <c r="B683" s="56">
        <v>4127</v>
      </c>
      <c r="C683" s="10" t="s">
        <v>119</v>
      </c>
      <c r="D683" s="7">
        <v>2000</v>
      </c>
    </row>
    <row r="684" spans="2:4" ht="15.75" customHeight="1">
      <c r="B684" s="56">
        <v>4129</v>
      </c>
      <c r="C684" s="10" t="s">
        <v>120</v>
      </c>
      <c r="D684" s="7">
        <v>9000</v>
      </c>
    </row>
    <row r="685" spans="2:4" ht="4.5" customHeight="1">
      <c r="B685" s="56"/>
      <c r="C685" s="10"/>
      <c r="D685" s="7"/>
    </row>
    <row r="686" spans="1:4" ht="15" customHeight="1">
      <c r="A686" s="13" t="s">
        <v>19</v>
      </c>
      <c r="B686" s="54">
        <v>4152</v>
      </c>
      <c r="C686" s="13" t="s">
        <v>164</v>
      </c>
      <c r="D686" s="9">
        <v>400</v>
      </c>
    </row>
    <row r="687" spans="1:4" ht="15" customHeight="1">
      <c r="A687" s="13" t="s">
        <v>45</v>
      </c>
      <c r="B687" s="54">
        <v>5113</v>
      </c>
      <c r="C687" s="13" t="s">
        <v>125</v>
      </c>
      <c r="D687" s="9">
        <v>6000</v>
      </c>
    </row>
    <row r="688" spans="1:4" ht="6" customHeight="1">
      <c r="A688" s="14"/>
      <c r="B688" s="54"/>
      <c r="C688" s="13"/>
      <c r="D688" s="9"/>
    </row>
    <row r="689" spans="1:4" ht="15" customHeight="1">
      <c r="A689" s="81"/>
      <c r="B689" s="82"/>
      <c r="C689" s="83" t="s">
        <v>96</v>
      </c>
      <c r="D689" s="84">
        <f>D677+D686+D687</f>
        <v>32000</v>
      </c>
    </row>
    <row r="690" spans="1:4" ht="6.75" customHeight="1">
      <c r="A690" s="23"/>
      <c r="B690" s="58"/>
      <c r="C690" s="24"/>
      <c r="D690" s="120"/>
    </row>
    <row r="691" spans="1:4" ht="15" customHeight="1">
      <c r="A691" s="81"/>
      <c r="B691" s="82"/>
      <c r="C691" s="83" t="s">
        <v>100</v>
      </c>
      <c r="D691" s="126">
        <f>D344+D350+D366+D405+D416+D462+D473+D503+D526+D540+D568+D593+D607+D624+D651+D673+D689</f>
        <v>9780000</v>
      </c>
    </row>
    <row r="692" spans="2:3" ht="15.75" customHeight="1">
      <c r="B692" s="56"/>
      <c r="C692" s="10"/>
    </row>
    <row r="693" spans="2:3" ht="15.75" customHeight="1">
      <c r="B693" s="56"/>
      <c r="C693" s="10"/>
    </row>
    <row r="694" spans="2:3" ht="15.75" customHeight="1">
      <c r="B694" s="56"/>
      <c r="C694" s="10"/>
    </row>
    <row r="695" spans="1:4" s="132" customFormat="1" ht="15" customHeight="1">
      <c r="A695" s="144" t="s">
        <v>351</v>
      </c>
      <c r="B695" s="144"/>
      <c r="C695" s="144"/>
      <c r="D695" s="144"/>
    </row>
    <row r="696" spans="1:4" s="38" customFormat="1" ht="10.5" customHeight="1">
      <c r="A696" s="39"/>
      <c r="B696" s="59"/>
      <c r="C696" s="32"/>
      <c r="D696" s="121"/>
    </row>
    <row r="697" spans="1:4" ht="15" customHeight="1">
      <c r="A697" s="41" t="s">
        <v>111</v>
      </c>
      <c r="B697" s="47" t="s">
        <v>306</v>
      </c>
      <c r="C697" s="145" t="s">
        <v>0</v>
      </c>
      <c r="D697" s="42" t="s">
        <v>241</v>
      </c>
    </row>
    <row r="698" spans="1:4" ht="15" customHeight="1">
      <c r="A698" s="43" t="s">
        <v>110</v>
      </c>
      <c r="B698" s="48" t="s">
        <v>305</v>
      </c>
      <c r="C698" s="146"/>
      <c r="D698" s="44" t="s">
        <v>352</v>
      </c>
    </row>
    <row r="699" spans="1:4" ht="15" customHeight="1">
      <c r="A699" s="45">
        <v>1</v>
      </c>
      <c r="B699" s="49">
        <v>2</v>
      </c>
      <c r="C699" s="40">
        <v>3</v>
      </c>
      <c r="D699" s="49">
        <v>4</v>
      </c>
    </row>
    <row r="700" spans="2:4" ht="15.75" customHeight="1">
      <c r="B700" s="56"/>
      <c r="C700" s="10"/>
      <c r="D700" s="110"/>
    </row>
    <row r="701" spans="1:4" ht="15.75" customHeight="1">
      <c r="A701" s="143" t="s">
        <v>208</v>
      </c>
      <c r="B701" s="143"/>
      <c r="C701" s="10" t="s">
        <v>209</v>
      </c>
      <c r="D701" s="134">
        <v>3266946</v>
      </c>
    </row>
    <row r="702" spans="1:4" ht="15.75" customHeight="1">
      <c r="A702" s="143" t="s">
        <v>210</v>
      </c>
      <c r="B702" s="143"/>
      <c r="C702" s="10" t="s">
        <v>211</v>
      </c>
      <c r="D702" s="134">
        <v>10000</v>
      </c>
    </row>
    <row r="703" spans="1:4" ht="15.75" customHeight="1">
      <c r="A703" s="143" t="s">
        <v>212</v>
      </c>
      <c r="B703" s="143"/>
      <c r="C703" s="10" t="s">
        <v>213</v>
      </c>
      <c r="D703" s="134">
        <v>100000</v>
      </c>
    </row>
    <row r="704" spans="1:5" ht="15.75" customHeight="1">
      <c r="A704" s="143" t="s">
        <v>214</v>
      </c>
      <c r="B704" s="143"/>
      <c r="C704" s="10" t="s">
        <v>220</v>
      </c>
      <c r="D704" s="134">
        <v>252000</v>
      </c>
      <c r="E704" t="s">
        <v>1</v>
      </c>
    </row>
    <row r="705" spans="1:4" ht="15.75" customHeight="1">
      <c r="A705" s="143" t="s">
        <v>215</v>
      </c>
      <c r="B705" s="143"/>
      <c r="C705" s="10" t="s">
        <v>221</v>
      </c>
      <c r="D705" s="135"/>
    </row>
    <row r="706" spans="1:4" ht="15.75" customHeight="1">
      <c r="A706" s="143" t="s">
        <v>216</v>
      </c>
      <c r="B706" s="143"/>
      <c r="C706" s="10" t="s">
        <v>222</v>
      </c>
      <c r="D706" s="134">
        <v>1495000</v>
      </c>
    </row>
    <row r="707" spans="1:4" ht="15.75" customHeight="1">
      <c r="A707" s="143" t="s">
        <v>217</v>
      </c>
      <c r="B707" s="143"/>
      <c r="C707" s="10" t="s">
        <v>223</v>
      </c>
      <c r="D707" s="134">
        <v>25000</v>
      </c>
    </row>
    <row r="708" spans="1:4" ht="15.75" customHeight="1">
      <c r="A708" s="143" t="s">
        <v>218</v>
      </c>
      <c r="B708" s="143"/>
      <c r="C708" s="10" t="s">
        <v>224</v>
      </c>
      <c r="D708" s="134">
        <v>924000</v>
      </c>
    </row>
    <row r="709" spans="1:4" ht="15.75" customHeight="1">
      <c r="A709" s="143" t="s">
        <v>219</v>
      </c>
      <c r="B709" s="143"/>
      <c r="C709" s="10" t="s">
        <v>225</v>
      </c>
      <c r="D709" s="134">
        <v>683500</v>
      </c>
    </row>
    <row r="710" spans="1:4" s="36" customFormat="1" ht="15.75" customHeight="1">
      <c r="A710" s="149" t="s">
        <v>227</v>
      </c>
      <c r="B710" s="149"/>
      <c r="C710" s="27" t="s">
        <v>226</v>
      </c>
      <c r="D710" s="134">
        <v>1728800</v>
      </c>
    </row>
    <row r="711" spans="1:4" s="36" customFormat="1" ht="15.75" customHeight="1">
      <c r="A711" s="149" t="s">
        <v>314</v>
      </c>
      <c r="B711" s="149"/>
      <c r="C711" s="27" t="s">
        <v>315</v>
      </c>
      <c r="D711" s="136">
        <v>567754</v>
      </c>
    </row>
    <row r="712" spans="1:4" ht="15.75" customHeight="1">
      <c r="A712" s="89"/>
      <c r="B712" s="90"/>
      <c r="C712" s="83" t="s">
        <v>338</v>
      </c>
      <c r="D712" s="139">
        <f>D701+D702+D703+D704+D706+D707+D708+D709+D710+D711</f>
        <v>9053000</v>
      </c>
    </row>
    <row r="713" spans="1:4" s="36" customFormat="1" ht="15.75" customHeight="1">
      <c r="A713" s="35"/>
      <c r="B713" s="60"/>
      <c r="C713" s="27" t="s">
        <v>339</v>
      </c>
      <c r="D713" s="137">
        <v>727000</v>
      </c>
    </row>
    <row r="714" spans="1:4" ht="15.75" customHeight="1">
      <c r="A714" s="89"/>
      <c r="B714" s="90"/>
      <c r="C714" s="83" t="s">
        <v>340</v>
      </c>
      <c r="D714" s="138">
        <f>D712+D713</f>
        <v>9780000</v>
      </c>
    </row>
    <row r="715" spans="1:4" ht="15">
      <c r="A715"/>
      <c r="B715"/>
      <c r="C715"/>
      <c r="D715"/>
    </row>
    <row r="716" spans="1:4" ht="15.75">
      <c r="A716" s="141" t="s">
        <v>368</v>
      </c>
      <c r="B716" s="141"/>
      <c r="C716" s="141"/>
      <c r="D716" s="141"/>
    </row>
    <row r="717" spans="1:4" ht="15.75">
      <c r="A717" s="142" t="s">
        <v>370</v>
      </c>
      <c r="B717" s="142"/>
      <c r="C717" s="142"/>
      <c r="D717" s="142"/>
    </row>
    <row r="718" spans="1:4" ht="15.75">
      <c r="A718" s="142" t="s">
        <v>369</v>
      </c>
      <c r="B718" s="142"/>
      <c r="C718" s="142"/>
      <c r="D718" s="142"/>
    </row>
  </sheetData>
  <sheetProtection/>
  <mergeCells count="44">
    <mergeCell ref="A1:D1"/>
    <mergeCell ref="A105:D105"/>
    <mergeCell ref="C164:C165"/>
    <mergeCell ref="B203:C203"/>
    <mergeCell ref="B111:C111"/>
    <mergeCell ref="C107:C108"/>
    <mergeCell ref="C52:C53"/>
    <mergeCell ref="C3:C4"/>
    <mergeCell ref="C508:C509"/>
    <mergeCell ref="A609:C609"/>
    <mergeCell ref="B257:C257"/>
    <mergeCell ref="A275:IV275"/>
    <mergeCell ref="A352:C352"/>
    <mergeCell ref="B280:C280"/>
    <mergeCell ref="C329:C330"/>
    <mergeCell ref="C276:C277"/>
    <mergeCell ref="A328:IV328"/>
    <mergeCell ref="A711:B711"/>
    <mergeCell ref="A709:B709"/>
    <mergeCell ref="A710:B710"/>
    <mergeCell ref="A704:B704"/>
    <mergeCell ref="A705:B705"/>
    <mergeCell ref="A706:B706"/>
    <mergeCell ref="A707:B707"/>
    <mergeCell ref="A512:C512"/>
    <mergeCell ref="B227:C227"/>
    <mergeCell ref="C223:C224"/>
    <mergeCell ref="C447:C448"/>
    <mergeCell ref="A702:B702"/>
    <mergeCell ref="A703:B703"/>
    <mergeCell ref="C697:C698"/>
    <mergeCell ref="A701:B701"/>
    <mergeCell ref="A475:C475"/>
    <mergeCell ref="C387:C388"/>
    <mergeCell ref="A716:D716"/>
    <mergeCell ref="A717:D717"/>
    <mergeCell ref="A718:D718"/>
    <mergeCell ref="A708:B708"/>
    <mergeCell ref="A221:D221"/>
    <mergeCell ref="A274:D274"/>
    <mergeCell ref="A327:D327"/>
    <mergeCell ref="A695:D695"/>
    <mergeCell ref="C570:C571"/>
    <mergeCell ref="C631:C632"/>
  </mergeCells>
  <printOptions/>
  <pageMargins left="0.7874015748031497" right="0.7874015748031497" top="0.5905511811023623" bottom="0.5905511811023623" header="0.1968503937007874" footer="0.5905511811023623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  <evenFooter>&amp;R11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2015-12-29T11:12:13Z</cp:lastPrinted>
  <dcterms:created xsi:type="dcterms:W3CDTF">2006-09-16T00:00:00Z</dcterms:created>
  <dcterms:modified xsi:type="dcterms:W3CDTF">2016-05-04T09:36:14Z</dcterms:modified>
  <cp:category/>
  <cp:version/>
  <cp:contentType/>
  <cp:contentStatus/>
</cp:coreProperties>
</file>